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Móts-tilkynning" sheetId="1" r:id="rId1"/>
    <sheet name="Aldurs og þyngdarflokkar" sheetId="2" r:id="rId2"/>
    <sheet name="Skráning þátttakenda" sheetId="3" r:id="rId3"/>
    <sheet name="Starfsmenn frá klúbbnum " sheetId="4" r:id="rId4"/>
  </sheets>
  <definedNames>
    <definedName name="_xlnm._FilterDatabase">'Skráning þátttakenda'!$A$11:$L$11</definedName>
  </definedNames>
  <calcPr fullCalcOnLoad="1"/>
</workbook>
</file>

<file path=xl/sharedStrings.xml><?xml version="1.0" encoding="utf-8"?>
<sst xmlns="http://schemas.openxmlformats.org/spreadsheetml/2006/main" count="199" uniqueCount="147">
  <si>
    <t>Aldursflokkar</t>
  </si>
  <si>
    <t>til</t>
  </si>
  <si>
    <t>Konur/ -48kg, -52kg, -57kg, -63kg, -70kg, -78kg, +78kg</t>
  </si>
  <si>
    <t>P/S</t>
  </si>
  <si>
    <t>Félögin skulu sjá um greiðslu þátttökugjalda fyrir alla skráða þáttakendur sína</t>
  </si>
  <si>
    <t>Sími</t>
  </si>
  <si>
    <t>Táningar: 13-14 ára  (U15)</t>
  </si>
  <si>
    <t>Forröðun</t>
  </si>
  <si>
    <t>Drengir/ -50kg, -55kg, -60kg, -66kg, -73kg, -81kg, -90kg, +90kg</t>
  </si>
  <si>
    <t>Starfsmenn</t>
  </si>
  <si>
    <t>Piltar -55kg, -60kg, -66kg, -73kg, -81kg, -90kg, -100, +100kg &amp; Op.fl.</t>
  </si>
  <si>
    <t>Börn/U-13</t>
  </si>
  <si>
    <t xml:space="preserve">b) Í aldursflokkum  15-16  ára er bannað að nota kansetsu-wasa.   </t>
  </si>
  <si>
    <t>c) Séu keppendur jafnir við lok glímu skal glíman framlengd og gullskor ráða úrslitum.</t>
  </si>
  <si>
    <t xml:space="preserve">Kl. 10:00 </t>
  </si>
  <si>
    <t>og</t>
  </si>
  <si>
    <t>Drengir/ -34 -38 -42 -46 -50 -55 -60 -66 -73 -81 -90 +90 kg</t>
  </si>
  <si>
    <t>US</t>
  </si>
  <si>
    <t>M/K</t>
  </si>
  <si>
    <t>Keppnisreglur:</t>
  </si>
  <si>
    <t>Mótshaldari og/eða JSÍ ber ekki ábyrgð á meiðslum eða slysum er verða í keppni.</t>
  </si>
  <si>
    <t>MO</t>
  </si>
  <si>
    <t>Piltar/ -60kg, -66kg, -73kg, -81kg, +81kg</t>
  </si>
  <si>
    <t>UD</t>
  </si>
  <si>
    <t>Konur/ -48kg, -52kg, -57kg, -63kg, -70kg, -78kg, +78kg &amp; Opinn fl.</t>
  </si>
  <si>
    <t xml:space="preserve"> 15-19 ára </t>
  </si>
  <si>
    <t>Keppendur eru sjálfir ábyrgir fyrir sínum eigin tryggingum.</t>
  </si>
  <si>
    <t>Kennitala</t>
  </si>
  <si>
    <t>Lokaskráning:</t>
  </si>
  <si>
    <t>Dagur:</t>
  </si>
  <si>
    <t>U-17</t>
  </si>
  <si>
    <t>Júdósamband Íslands</t>
  </si>
  <si>
    <t>B</t>
  </si>
  <si>
    <t>Keppnisgjald:</t>
  </si>
  <si>
    <t>Aldur</t>
  </si>
  <si>
    <t>Fullorðnir/Seniorar: 15 ára og eldri  (S)</t>
  </si>
  <si>
    <t>3 mínútur</t>
  </si>
  <si>
    <t>M</t>
  </si>
  <si>
    <t>Keppni fyrir</t>
  </si>
  <si>
    <t>Stúlkur/ -40kg, -44kg, -48kg,  -52kg, +52kg</t>
  </si>
  <si>
    <t>K</t>
  </si>
  <si>
    <t>Keppendur sem urðu í 1.og 2. sæti á síðasta móti JSÍ skulu aðskildir við útdrátt svo þeir</t>
  </si>
  <si>
    <t>U</t>
  </si>
  <si>
    <t>T</t>
  </si>
  <si>
    <t>Börn: 11-12 ára  (U13)</t>
  </si>
  <si>
    <t>Fædd</t>
  </si>
  <si>
    <t>Dómari</t>
  </si>
  <si>
    <t>Júdódeild Ármanns í Laugardal</t>
  </si>
  <si>
    <t xml:space="preserve"> 11-12 ára </t>
  </si>
  <si>
    <t>P</t>
  </si>
  <si>
    <t>Keppnistímabil 09/10</t>
  </si>
  <si>
    <t>S</t>
  </si>
  <si>
    <t>Einstaklingskeppni</t>
  </si>
  <si>
    <t>Nánari upplýsingar:</t>
  </si>
  <si>
    <t>Þyngdarflokkar</t>
  </si>
  <si>
    <t>Táningar/U-15</t>
  </si>
  <si>
    <t>Sendist á</t>
  </si>
  <si>
    <t>og fyrr</t>
  </si>
  <si>
    <t>Drengir/ -38kg, -42kg, -46kg, -50kg, +50kg</t>
  </si>
  <si>
    <t>Stúlkur/  -32kg, -36kg, -40kg, -44kg, +44kg</t>
  </si>
  <si>
    <t xml:space="preserve">Þyngdarflokkar </t>
  </si>
  <si>
    <t>a) Í aldursflokkum  14 ára og yngri er bannað að nota Shime-waza, Kansetsu-waza.</t>
  </si>
  <si>
    <t xml:space="preserve">Ekki er greitt aukakeppnisgjald þó þáttakandi keppi einnig í opnum flokki í sama aldursflokki. </t>
  </si>
  <si>
    <t>U-20</t>
  </si>
  <si>
    <t>Aldurs og þyngdarflokkaskipting</t>
  </si>
  <si>
    <t>Mótið hefst:</t>
  </si>
  <si>
    <t>www.jsi.is</t>
  </si>
  <si>
    <t>M=Karlar,  K=Konur,  MO=Karlar Opinn fl.,  KO= Konur Opinn fl.,                                              P=Piltar 15-19, S=Stúlkur 15-19,  PO=Piltar Opinn fl.,  SO=Stúlkur Opinn fl.,                           UD=Drengir 15-16,  US=Stúlkur 15-16,  TD= Drengir 13-14,  TS=Stúlkur 13-14,                     BD=Drengir 11-12, BS=Stúlkur 11-12</t>
  </si>
  <si>
    <t>Stúlkur -44kg -48kg, -52kg, -57kg, -63kg, -70kg, -78kg, +78kg &amp; Op.fl.</t>
  </si>
  <si>
    <t>PO</t>
  </si>
  <si>
    <t>Stúlkur/ -40kg, -44kg, -48kg, -52kg, -57kg, -63kg, -70kg, +70kg</t>
  </si>
  <si>
    <t>Lokaskráning</t>
  </si>
  <si>
    <t xml:space="preserve">Ágætt að hafa með sér júdópassann, ógreitt keppnistímabil enginn keppnissréttur. </t>
  </si>
  <si>
    <t>Klukka/stigatafla</t>
  </si>
  <si>
    <t>Keppi þátttakandi í fleiri en einum aldursflokki þarf hann að greiða keppnisgjald fyrir hvern þeirra.</t>
  </si>
  <si>
    <t>Seniora/Fullorðna</t>
  </si>
  <si>
    <t>5 mínútur</t>
  </si>
  <si>
    <t xml:space="preserve"> 13-14 ára </t>
  </si>
  <si>
    <t>Stúlkur/ -44kg, -48kg, -52kg, -57kg,  +57kg</t>
  </si>
  <si>
    <t>Dráttur:</t>
  </si>
  <si>
    <t>Afmælismót JSÍ &amp; RIG - Seniorar</t>
  </si>
  <si>
    <t>Drengir/stúlkur</t>
  </si>
  <si>
    <t>Seniorar</t>
  </si>
  <si>
    <t>Allar þjóðir og allar gráður</t>
  </si>
  <si>
    <t>Drengir/ -34kg, -38kg, -42kg, -46kg, +46kg</t>
  </si>
  <si>
    <t>Karlar/konur</t>
  </si>
  <si>
    <t>Nr.</t>
  </si>
  <si>
    <t>15 ára og eldri</t>
  </si>
  <si>
    <t>Engjavegi 6, 104 Reykjavík</t>
  </si>
  <si>
    <t xml:space="preserve">  fyrr</t>
  </si>
  <si>
    <t>Gráða</t>
  </si>
  <si>
    <t>Aldurs &amp;   þyngdarfl.</t>
  </si>
  <si>
    <t>Fæðingarár</t>
  </si>
  <si>
    <t>Reglur IJF (Alþjóða júdósambandsins) gilda að undanskildum eftirfarandi ákvæðum:</t>
  </si>
  <si>
    <t>2 mínútur</t>
  </si>
  <si>
    <t>Vigtun:</t>
  </si>
  <si>
    <t>Drengir/ -55kg, -60kg, -66kg, -73kg, +73kg</t>
  </si>
  <si>
    <t>Juniorar/U-20</t>
  </si>
  <si>
    <t>Dómararéttindi</t>
  </si>
  <si>
    <t xml:space="preserve">Neðangreindir aðilar munu koma til starfa á mótinu.  </t>
  </si>
  <si>
    <t>Karlar/ -60kg, -66kg, -73kg, -81kg, -90kg, -100, +100kg &amp; Opinn fl.</t>
  </si>
  <si>
    <t xml:space="preserve">Hægt er að borga fyrirfram á reikning JSÍ (númer bankareiknings er 323-26-202). </t>
  </si>
  <si>
    <t>Engin skráning eftir það</t>
  </si>
  <si>
    <t>Hægt að kaupa og greiða passann við vigtun og kostar hann 2000 kr.</t>
  </si>
  <si>
    <t>Laugardaginn</t>
  </si>
  <si>
    <t>Stúlkur/ -32 -36 -40 -44 -48 -52 -57 -63 -70 +70 kg</t>
  </si>
  <si>
    <t>Annað</t>
  </si>
  <si>
    <t>Nafn</t>
  </si>
  <si>
    <t>1000 kr</t>
  </si>
  <si>
    <t>Bjarni Friðriksson í síma 662 8055</t>
  </si>
  <si>
    <t>Unglingar/Cadets: 15-16 ára  (U17)</t>
  </si>
  <si>
    <t>Keppnistími:</t>
  </si>
  <si>
    <t>Miðvikudagurinn</t>
  </si>
  <si>
    <t>Yngri en 20 ára/Juniorar: 15-19ára  (U20)</t>
  </si>
  <si>
    <t>Júdópassinn tímabil  09/10          2.000 kr</t>
  </si>
  <si>
    <t>TD</t>
  </si>
  <si>
    <t>BS</t>
  </si>
  <si>
    <t>og það tæknistig skráð sem skorað er þá</t>
  </si>
  <si>
    <t>Þyngdarflokkskipting í Sveitakeppni</t>
  </si>
  <si>
    <t>lendi ekki saman í fyrstu viðureign ef hægt er. Sama á við keppendur frá sama félagi.</t>
  </si>
  <si>
    <t xml:space="preserve">Á mótsstað á keppnisdegi frá kl. 8:30-9:00 </t>
  </si>
  <si>
    <t>TS</t>
  </si>
  <si>
    <t>Kyn    M/K</t>
  </si>
  <si>
    <t>Stúlkur/ -48kg, -52kg, -57kg, -63kg, +63kg</t>
  </si>
  <si>
    <t>Mótsstaður:</t>
  </si>
  <si>
    <t>Opinn flokkur</t>
  </si>
  <si>
    <t>Þátttakendur:</t>
  </si>
  <si>
    <t>BD</t>
  </si>
  <si>
    <t>15-16 ára</t>
  </si>
  <si>
    <t>F.ár  frá og til og með</t>
  </si>
  <si>
    <t>jsi@judo.is</t>
  </si>
  <si>
    <t>KO</t>
  </si>
  <si>
    <t>Piltar/stúlkur</t>
  </si>
  <si>
    <t xml:space="preserve">Sendist á </t>
  </si>
  <si>
    <t>Drengir/ -30 -34 -38 -42 -46 -50 -55 -60 -66 -73 -81 -90 +90 kg</t>
  </si>
  <si>
    <t>Þátttökutilkynning</t>
  </si>
  <si>
    <t>Ath.</t>
  </si>
  <si>
    <t>SO</t>
  </si>
  <si>
    <t>Strákar/stelpur</t>
  </si>
  <si>
    <t>Karlar/ -60kg, -66kg, -73kg, -81kg, -90kg, -100, +100kg</t>
  </si>
  <si>
    <t>U-13 og U-15</t>
  </si>
  <si>
    <t>Þátttökuskráning:</t>
  </si>
  <si>
    <t>Júdópassinn:</t>
  </si>
  <si>
    <t>Meiðsli og slys:</t>
  </si>
  <si>
    <t>Cadets/U-17</t>
  </si>
  <si>
    <t>Félag</t>
  </si>
  <si>
    <t>4 mínútur</t>
  </si>
</sst>
</file>

<file path=xl/styles.xml><?xml version="1.0" encoding="utf-8"?>
<styleSheet xmlns="http://schemas.openxmlformats.org/spreadsheetml/2006/main">
  <numFmts count="6">
    <numFmt numFmtId="165" formatCode="d/ m/ yyyy/;@"/>
    <numFmt numFmtId="166" formatCode="d/ mmmm yyyy;@"/>
    <numFmt numFmtId="167" formatCode="dd/mm/yy;@"/>
    <numFmt numFmtId="168" formatCode="d-mmm;@"/>
    <numFmt numFmtId="169" formatCode="#,##0 kr.;-#,##0 kr."/>
    <numFmt numFmtId="170" formatCode="dddd, mmmm d, y;@"/>
  </numFmts>
  <fonts count="27">
    <font>
      <sz val="10"/>
      <name val="Arial"/>
      <family val="2"/>
    </font>
    <font>
      <sz val="20"/>
      <color indexed="14"/>
      <name val="Times New Roman"/>
      <family val="2"/>
    </font>
    <font>
      <sz val="14"/>
      <color indexed="14"/>
      <name val="Times New Roman"/>
      <family val="2"/>
    </font>
    <font>
      <sz val="10"/>
      <color indexed="39"/>
      <name val="Arial"/>
      <family val="2"/>
    </font>
    <font>
      <sz val="12"/>
      <color indexed="39"/>
      <name val="Times New Roman"/>
      <family val="2"/>
    </font>
    <font>
      <sz val="12"/>
      <color indexed="14"/>
      <name val="Times New Roman"/>
      <family val="2"/>
    </font>
    <font>
      <b/>
      <sz val="12"/>
      <color indexed="13"/>
      <name val="Times New Roman"/>
      <family val="2"/>
    </font>
    <font>
      <sz val="16"/>
      <color indexed="14"/>
      <name val="Times New Roman"/>
      <family val="2"/>
    </font>
    <font>
      <sz val="11"/>
      <color indexed="14"/>
      <name val="Times New Roman"/>
      <family val="2"/>
    </font>
    <font>
      <b/>
      <sz val="12"/>
      <color indexed="14"/>
      <name val="Times New Roman"/>
      <family val="2"/>
    </font>
    <font>
      <b/>
      <sz val="11"/>
      <color indexed="14"/>
      <name val="Times New Roman"/>
      <family val="2"/>
    </font>
    <font>
      <b/>
      <i/>
      <sz val="11"/>
      <color indexed="14"/>
      <name val="Times New Roman"/>
      <family val="2"/>
    </font>
    <font>
      <b/>
      <sz val="10"/>
      <color indexed="13"/>
      <name val="Times New Roman"/>
      <family val="2"/>
    </font>
    <font>
      <sz val="10"/>
      <color indexed="14"/>
      <name val="Times New Roman"/>
      <family val="2"/>
    </font>
    <font>
      <u val="single"/>
      <sz val="11"/>
      <color indexed="39"/>
      <name val="Times New Roman"/>
      <family val="2"/>
    </font>
    <font>
      <b/>
      <u val="single"/>
      <sz val="11"/>
      <color indexed="14"/>
      <name val="Times New Roman"/>
      <family val="2"/>
    </font>
    <font>
      <u val="single"/>
      <sz val="11"/>
      <color indexed="14"/>
      <name val="Times New Roman"/>
      <family val="2"/>
    </font>
    <font>
      <b/>
      <sz val="14"/>
      <color indexed="14"/>
      <name val="Times New Roman"/>
      <family val="2"/>
    </font>
    <font>
      <sz val="12"/>
      <color indexed="20"/>
      <name val="Times New Roman"/>
      <family val="2"/>
    </font>
    <font>
      <b/>
      <sz val="11"/>
      <color indexed="13"/>
      <name val="Times New Roman"/>
      <family val="2"/>
    </font>
    <font>
      <b/>
      <sz val="9"/>
      <color indexed="14"/>
      <name val="Times New Roman"/>
      <family val="2"/>
    </font>
    <font>
      <b/>
      <sz val="8"/>
      <color indexed="14"/>
      <name val="Times New Roman"/>
      <family val="2"/>
    </font>
    <font>
      <b/>
      <sz val="10"/>
      <color indexed="14"/>
      <name val="Times New Roman"/>
      <family val="2"/>
    </font>
    <font>
      <sz val="10"/>
      <color indexed="13"/>
      <name val="Times New Roman"/>
      <family val="2"/>
    </font>
    <font>
      <strike/>
      <sz val="10"/>
      <color indexed="14"/>
      <name val="Times New Roman"/>
      <family val="2"/>
    </font>
    <font>
      <strike/>
      <sz val="11"/>
      <color indexed="14"/>
      <name val="Times New Roman"/>
      <family val="2"/>
    </font>
    <font>
      <strike/>
      <sz val="12"/>
      <color indexed="14"/>
      <name val="Times New Roman"/>
      <family val="2"/>
    </font>
  </fonts>
  <fills count="13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7" fillId="2" borderId="0" xfId="0" applyNumberFormat="1" applyFont="1" applyFill="1" applyBorder="1" applyAlignment="1" applyProtection="1">
      <alignment horizontal="left"/>
      <protection/>
    </xf>
    <xf numFmtId="0" fontId="7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center"/>
      <protection/>
    </xf>
    <xf numFmtId="0" fontId="5" fillId="3" borderId="1" xfId="0" applyNumberFormat="1" applyFont="1" applyFill="1" applyBorder="1" applyAlignment="1" applyProtection="1">
      <alignment horizontal="left"/>
      <protection/>
    </xf>
    <xf numFmtId="165" fontId="2" fillId="3" borderId="1" xfId="0" applyNumberFormat="1" applyFont="1" applyFill="1" applyBorder="1" applyAlignment="1" applyProtection="1">
      <alignment horizontal="center"/>
      <protection/>
    </xf>
    <xf numFmtId="166" fontId="8" fillId="3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4" borderId="0" xfId="0" applyNumberFormat="1" applyFont="1" applyFill="1" applyBorder="1" applyAlignment="1" applyProtection="1">
      <alignment horizontal="left"/>
      <protection/>
    </xf>
    <xf numFmtId="49" fontId="10" fillId="4" borderId="0" xfId="0" applyNumberFormat="1" applyFont="1" applyFill="1" applyBorder="1" applyAlignment="1" applyProtection="1">
      <alignment horizontal="left"/>
      <protection/>
    </xf>
    <xf numFmtId="0" fontId="8" fillId="4" borderId="0" xfId="0" applyNumberFormat="1" applyFont="1" applyFill="1" applyBorder="1" applyAlignment="1" applyProtection="1">
      <alignment horizontal="left"/>
      <protection/>
    </xf>
    <xf numFmtId="0" fontId="11" fillId="4" borderId="0" xfId="0" applyNumberFormat="1" applyFont="1" applyFill="1" applyBorder="1" applyAlignment="1" applyProtection="1">
      <alignment horizontal="left"/>
      <protection/>
    </xf>
    <xf numFmtId="0" fontId="5" fillId="5" borderId="0" xfId="0" applyNumberFormat="1" applyFont="1" applyFill="1" applyBorder="1" applyAlignment="1" applyProtection="1">
      <alignment horizontal="left"/>
      <protection/>
    </xf>
    <xf numFmtId="0" fontId="9" fillId="5" borderId="0" xfId="0" applyNumberFormat="1" applyFont="1" applyFill="1" applyBorder="1" applyAlignment="1" applyProtection="1">
      <alignment horizontal="left"/>
      <protection/>
    </xf>
    <xf numFmtId="0" fontId="9" fillId="5" borderId="0" xfId="0" applyNumberFormat="1" applyFont="1" applyFill="1" applyBorder="1" applyAlignment="1" applyProtection="1">
      <alignment horizontal="center"/>
      <protection/>
    </xf>
    <xf numFmtId="0" fontId="9" fillId="6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7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9" fillId="3" borderId="0" xfId="0" applyNumberFormat="1" applyFont="1" applyFill="1" applyBorder="1" applyAlignment="1" applyProtection="1">
      <alignment horizontal="left"/>
      <protection/>
    </xf>
    <xf numFmtId="167" fontId="9" fillId="3" borderId="0" xfId="0" applyNumberFormat="1" applyFont="1" applyFill="1" applyBorder="1" applyAlignment="1" applyProtection="1">
      <alignment horizontal="center"/>
      <protection/>
    </xf>
    <xf numFmtId="168" fontId="9" fillId="3" borderId="0" xfId="0" applyNumberFormat="1" applyFont="1" applyFill="1" applyBorder="1" applyAlignment="1" applyProtection="1">
      <alignment horizontal="left"/>
      <protection/>
    </xf>
    <xf numFmtId="0" fontId="10" fillId="3" borderId="0" xfId="0" applyNumberFormat="1" applyFont="1" applyFill="1" applyBorder="1" applyAlignment="1" applyProtection="1">
      <alignment horizontal="left"/>
      <protection/>
    </xf>
    <xf numFmtId="0" fontId="9" fillId="8" borderId="0" xfId="0" applyNumberFormat="1" applyFont="1" applyFill="1" applyBorder="1" applyAlignment="1" applyProtection="1">
      <alignment horizontal="left"/>
      <protection/>
    </xf>
    <xf numFmtId="3" fontId="9" fillId="8" borderId="0" xfId="0" applyNumberFormat="1" applyFont="1" applyFill="1" applyBorder="1" applyAlignment="1" applyProtection="1">
      <alignment horizontal="right"/>
      <protection/>
    </xf>
    <xf numFmtId="169" fontId="9" fillId="8" borderId="0" xfId="0" applyNumberFormat="1" applyFont="1" applyFill="1" applyBorder="1" applyAlignment="1" applyProtection="1">
      <alignment horizontal="left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12" fillId="3" borderId="0" xfId="0" applyNumberFormat="1" applyFont="1" applyFill="1" applyBorder="1" applyAlignment="1" applyProtection="1">
      <alignment horizontal="left"/>
      <protection/>
    </xf>
    <xf numFmtId="0" fontId="5" fillId="3" borderId="0" xfId="0" applyNumberFormat="1" applyFont="1" applyFill="1" applyBorder="1" applyAlignment="1" applyProtection="1">
      <alignment horizontal="left"/>
      <protection/>
    </xf>
    <xf numFmtId="0" fontId="13" fillId="3" borderId="0" xfId="0" applyNumberFormat="1" applyFont="1" applyFill="1" applyBorder="1" applyAlignment="1" applyProtection="1">
      <alignment horizontal="left"/>
      <protection/>
    </xf>
    <xf numFmtId="0" fontId="8" fillId="0" borderId="1" xfId="0" applyNumberFormat="1" applyFont="1" applyFill="1" applyBorder="1" applyAlignment="1" applyProtection="1">
      <alignment horizontal="left"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0" fontId="2" fillId="9" borderId="3" xfId="0" applyNumberFormat="1" applyFont="1" applyFill="1" applyBorder="1" applyAlignment="1" applyProtection="1">
      <alignment horizontal="left"/>
      <protection/>
    </xf>
    <xf numFmtId="0" fontId="5" fillId="9" borderId="4" xfId="0" applyNumberFormat="1" applyFont="1" applyFill="1" applyBorder="1" applyAlignment="1" applyProtection="1">
      <alignment horizontal="center"/>
      <protection/>
    </xf>
    <xf numFmtId="0" fontId="9" fillId="9" borderId="4" xfId="0" applyNumberFormat="1" applyFont="1" applyFill="1" applyBorder="1" applyAlignment="1" applyProtection="1">
      <alignment horizontal="center"/>
      <protection/>
    </xf>
    <xf numFmtId="0" fontId="5" fillId="9" borderId="5" xfId="0" applyNumberFormat="1" applyFont="1" applyFill="1" applyBorder="1" applyAlignment="1" applyProtection="1">
      <alignment horizontal="left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16" fillId="0" borderId="2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17" fillId="10" borderId="3" xfId="0" applyNumberFormat="1" applyFont="1" applyFill="1" applyBorder="1" applyAlignment="1" applyProtection="1">
      <alignment horizontal="left"/>
      <protection/>
    </xf>
    <xf numFmtId="0" fontId="5" fillId="10" borderId="4" xfId="0" applyNumberFormat="1" applyFont="1" applyFill="1" applyBorder="1" applyAlignment="1" applyProtection="1">
      <alignment horizontal="center"/>
      <protection/>
    </xf>
    <xf numFmtId="0" fontId="5" fillId="10" borderId="5" xfId="0" applyNumberFormat="1" applyFont="1" applyFill="1" applyBorder="1" applyAlignment="1" applyProtection="1">
      <alignment horizontal="left"/>
      <protection/>
    </xf>
    <xf numFmtId="0" fontId="9" fillId="0" borderId="1" xfId="0" applyNumberFormat="1" applyFont="1" applyFill="1" applyBorder="1" applyAlignment="1" applyProtection="1">
      <alignment horizontal="left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170" fontId="8" fillId="3" borderId="1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4" borderId="3" xfId="0" applyNumberFormat="1" applyFont="1" applyFill="1" applyBorder="1" applyAlignment="1" applyProtection="1">
      <alignment horizontal="left" wrapText="1"/>
      <protection/>
    </xf>
    <xf numFmtId="0" fontId="5" fillId="4" borderId="4" xfId="0" applyNumberFormat="1" applyFont="1" applyFill="1" applyBorder="1" applyAlignment="1" applyProtection="1">
      <alignment horizontal="left" wrapText="1"/>
      <protection/>
    </xf>
    <xf numFmtId="0" fontId="5" fillId="4" borderId="5" xfId="0" applyNumberFormat="1" applyFont="1" applyFill="1" applyBorder="1" applyAlignment="1" applyProtection="1">
      <alignment horizontal="left" wrapText="1"/>
      <protection/>
    </xf>
    <xf numFmtId="0" fontId="8" fillId="0" borderId="4" xfId="0" applyNumberFormat="1" applyFont="1" applyFill="1" applyBorder="1" applyAlignment="1" applyProtection="1">
      <alignment horizontal="left"/>
      <protection/>
    </xf>
    <xf numFmtId="168" fontId="19" fillId="0" borderId="4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left"/>
      <protection/>
    </xf>
    <xf numFmtId="0" fontId="20" fillId="11" borderId="7" xfId="0" applyNumberFormat="1" applyFont="1" applyFill="1" applyBorder="1" applyAlignment="1" applyProtection="1">
      <alignment horizontal="center" vertical="center"/>
      <protection/>
    </xf>
    <xf numFmtId="0" fontId="20" fillId="11" borderId="3" xfId="0" applyNumberFormat="1" applyFont="1" applyFill="1" applyBorder="1" applyAlignment="1" applyProtection="1">
      <alignment horizontal="left" vertical="center"/>
      <protection/>
    </xf>
    <xf numFmtId="0" fontId="20" fillId="11" borderId="4" xfId="0" applyNumberFormat="1" applyFont="1" applyFill="1" applyBorder="1" applyAlignment="1" applyProtection="1">
      <alignment horizontal="left"/>
      <protection/>
    </xf>
    <xf numFmtId="0" fontId="20" fillId="11" borderId="5" xfId="0" applyNumberFormat="1" applyFont="1" applyFill="1" applyBorder="1" applyAlignment="1" applyProtection="1">
      <alignment horizontal="left"/>
      <protection/>
    </xf>
    <xf numFmtId="0" fontId="21" fillId="11" borderId="7" xfId="0" applyNumberFormat="1" applyFont="1" applyFill="1" applyBorder="1" applyAlignment="1" applyProtection="1">
      <alignment horizontal="center" vertical="center" wrapText="1"/>
      <protection/>
    </xf>
    <xf numFmtId="0" fontId="20" fillId="11" borderId="7" xfId="0" applyNumberFormat="1" applyFont="1" applyFill="1" applyBorder="1" applyAlignment="1" applyProtection="1">
      <alignment horizontal="center" vertical="center" wrapText="1"/>
      <protection/>
    </xf>
    <xf numFmtId="2" fontId="21" fillId="11" borderId="7" xfId="0" applyNumberFormat="1" applyFont="1" applyFill="1" applyBorder="1" applyAlignment="1" applyProtection="1">
      <alignment horizontal="center" vertical="center" wrapText="1"/>
      <protection/>
    </xf>
    <xf numFmtId="0" fontId="22" fillId="11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/>
      <protection/>
    </xf>
    <xf numFmtId="0" fontId="13" fillId="0" borderId="7" xfId="0" applyNumberFormat="1" applyFont="1" applyFill="1" applyBorder="1" applyAlignment="1" applyProtection="1">
      <alignment horizontal="left"/>
      <protection/>
    </xf>
    <xf numFmtId="49" fontId="13" fillId="0" borderId="7" xfId="0" applyNumberFormat="1" applyFont="1" applyFill="1" applyBorder="1" applyAlignment="1" applyProtection="1">
      <alignment horizontal="center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49" fontId="23" fillId="0" borderId="7" xfId="0" applyNumberFormat="1" applyFont="1" applyFill="1" applyBorder="1" applyAlignment="1" applyProtection="1">
      <alignment horizontal="center"/>
      <protection/>
    </xf>
    <xf numFmtId="0" fontId="8" fillId="0" borderId="7" xfId="0" applyNumberFormat="1" applyFont="1" applyFill="1" applyBorder="1" applyAlignment="1" applyProtection="1">
      <alignment horizontal="left"/>
      <protection/>
    </xf>
    <xf numFmtId="0" fontId="13" fillId="0" borderId="7" xfId="0" applyNumberFormat="1" applyFont="1" applyFill="1" applyBorder="1" applyAlignment="1" applyProtection="1">
      <alignment horizontal="center" wrapText="1"/>
      <protection/>
    </xf>
    <xf numFmtId="49" fontId="8" fillId="0" borderId="7" xfId="0" applyNumberFormat="1" applyFont="1" applyFill="1" applyBorder="1" applyAlignment="1" applyProtection="1">
      <alignment horizontal="center"/>
      <protection/>
    </xf>
    <xf numFmtId="0" fontId="24" fillId="0" borderId="7" xfId="0" applyNumberFormat="1" applyFont="1" applyFill="1" applyBorder="1" applyAlignment="1" applyProtection="1">
      <alignment horizontal="left"/>
      <protection/>
    </xf>
    <xf numFmtId="0" fontId="24" fillId="0" borderId="7" xfId="0" applyNumberFormat="1" applyFont="1" applyFill="1" applyBorder="1" applyAlignment="1" applyProtection="1">
      <alignment horizontal="center"/>
      <protection/>
    </xf>
    <xf numFmtId="49" fontId="24" fillId="0" borderId="7" xfId="0" applyNumberFormat="1" applyFont="1" applyFill="1" applyBorder="1" applyAlignment="1" applyProtection="1">
      <alignment horizontal="center"/>
      <protection/>
    </xf>
    <xf numFmtId="0" fontId="25" fillId="0" borderId="7" xfId="0" applyNumberFormat="1" applyFont="1" applyFill="1" applyBorder="1" applyAlignment="1" applyProtection="1">
      <alignment horizontal="center"/>
      <protection/>
    </xf>
    <xf numFmtId="0" fontId="13" fillId="0" borderId="7" xfId="0" applyNumberFormat="1" applyFont="1" applyFill="1" applyBorder="1" applyAlignment="1" applyProtection="1">
      <alignment horizontal="left" vertical="top" wrapText="1"/>
      <protection/>
    </xf>
    <xf numFmtId="0" fontId="13" fillId="0" borderId="7" xfId="0" applyNumberFormat="1" applyFont="1" applyFill="1" applyBorder="1" applyAlignment="1" applyProtection="1">
      <alignment horizontal="center" vertical="top" wrapText="1"/>
      <protection/>
    </xf>
    <xf numFmtId="0" fontId="5" fillId="12" borderId="3" xfId="0" applyNumberFormat="1" applyFont="1" applyFill="1" applyBorder="1" applyAlignment="1" applyProtection="1">
      <alignment horizontal="left"/>
      <protection/>
    </xf>
    <xf numFmtId="0" fontId="5" fillId="12" borderId="4" xfId="0" applyNumberFormat="1" applyFont="1" applyFill="1" applyBorder="1" applyAlignment="1" applyProtection="1">
      <alignment horizontal="left"/>
      <protection/>
    </xf>
    <xf numFmtId="0" fontId="5" fillId="12" borderId="5" xfId="0" applyNumberFormat="1" applyFont="1" applyFill="1" applyBorder="1" applyAlignment="1" applyProtection="1">
      <alignment horizontal="left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0" fontId="5" fillId="0" borderId="7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right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13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26" fillId="0" borderId="7" xfId="0" applyNumberFormat="1" applyFont="1" applyFill="1" applyBorder="1" applyAlignment="1" applyProtection="1">
      <alignment horizontal="left" vertical="center"/>
      <protection/>
    </xf>
    <xf numFmtId="0" fontId="26" fillId="0" borderId="7" xfId="0" applyNumberFormat="1" applyFont="1" applyFill="1" applyBorder="1" applyAlignment="1" applyProtection="1">
      <alignment horizontal="center" vertical="center"/>
      <protection/>
    </xf>
    <xf numFmtId="0" fontId="26" fillId="0" borderId="7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FF"/>
      <rgbColor rgb="00C0C0C0"/>
      <rgbColor rgb="00CCFFCC"/>
      <rgbColor rgb="00FFFF00"/>
      <rgbColor rgb="00FF0000"/>
      <rgbColor rgb="00000000"/>
      <rgbColor rgb="0000FF00"/>
      <rgbColor rgb="0000CCFF"/>
      <rgbColor rgb="0099CC00"/>
      <rgbColor rgb="00CCFFFF"/>
      <rgbColor rgb="00FFCC00"/>
      <rgbColor rgb="00FFFFFF"/>
      <rgbColor rgb="00FF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tabSelected="1" workbookViewId="0" topLeftCell="A1"/>
  </sheetViews>
  <sheetFormatPr defaultColWidth="9.140625" defaultRowHeight="12.75" customHeight="1"/>
  <cols>
    <col min="1" max="1" width="17.28125" style="0" customWidth="1"/>
    <col min="2" max="2" width="24.00390625" style="0" customWidth="1"/>
    <col min="3" max="3" width="17.00390625" style="0" customWidth="1"/>
    <col min="4" max="4" width="2.421875" style="0" customWidth="1"/>
    <col min="5" max="5" width="44.140625" style="0" customWidth="1"/>
    <col min="6" max="26" width="9.140625" style="0" customWidth="1"/>
  </cols>
  <sheetData>
    <row r="1" spans="1:26" ht="26.25" customHeight="1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3" t="s">
        <v>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>
      <c r="A3" s="4" t="s">
        <v>66</v>
      </c>
      <c r="B3" s="5" t="s">
        <v>130</v>
      </c>
      <c r="C3" s="6"/>
      <c r="D3" s="6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7"/>
      <c r="B4" s="7"/>
      <c r="C4" s="7"/>
      <c r="D4" s="7"/>
      <c r="E4" s="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25" customHeight="1">
      <c r="A5" s="8" t="s">
        <v>80</v>
      </c>
      <c r="B5" s="9"/>
      <c r="C5" s="9">
        <v>2010</v>
      </c>
      <c r="D5" s="8"/>
      <c r="E5" s="10" t="s">
        <v>52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>
      <c r="A7" s="11" t="s">
        <v>29</v>
      </c>
      <c r="B7" s="11" t="s">
        <v>104</v>
      </c>
      <c r="C7" s="12">
        <v>40194</v>
      </c>
      <c r="D7" s="13"/>
      <c r="E7" s="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>
      <c r="A8" s="14"/>
      <c r="B8" s="14"/>
      <c r="C8" s="14"/>
      <c r="D8" s="14"/>
      <c r="E8" s="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customHeight="1">
      <c r="A9" s="15" t="s">
        <v>38</v>
      </c>
      <c r="B9" s="16" t="s">
        <v>0</v>
      </c>
      <c r="C9" s="16" t="s">
        <v>45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17" t="s">
        <v>75</v>
      </c>
      <c r="B10" s="18" t="s">
        <v>87</v>
      </c>
      <c r="C10" s="18">
        <f>SUM((C5-15))</f>
      </c>
      <c r="D10" s="18" t="s">
        <v>15</v>
      </c>
      <c r="E10" s="17" t="s">
        <v>89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0" customHeight="1" hidden="1">
      <c r="A11" s="17" t="s">
        <v>97</v>
      </c>
      <c r="B11" s="18" t="s">
        <v>25</v>
      </c>
      <c r="C11" s="18">
        <f>SUM((C5-15))</f>
      </c>
      <c r="D11" s="17" t="s">
        <v>1</v>
      </c>
      <c r="E11" s="18">
        <f>SUM((C5-19))</f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0" customHeight="1" hidden="1">
      <c r="A12" s="17" t="s">
        <v>144</v>
      </c>
      <c r="B12" s="18" t="s">
        <v>128</v>
      </c>
      <c r="C12" s="18">
        <f>SUM((C5-15))</f>
      </c>
      <c r="D12" s="17" t="s">
        <v>1</v>
      </c>
      <c r="E12" s="18">
        <f>SUM((C5-16))</f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0" customHeight="1" hidden="1">
      <c r="A13" s="17" t="s">
        <v>55</v>
      </c>
      <c r="B13" s="18" t="s">
        <v>77</v>
      </c>
      <c r="C13" s="18">
        <f>SUM((C5-13))</f>
      </c>
      <c r="D13" s="17" t="s">
        <v>1</v>
      </c>
      <c r="E13" s="18">
        <f>SUM((C5-14))</f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0" customHeight="1" hidden="1">
      <c r="A14" s="17" t="s">
        <v>11</v>
      </c>
      <c r="B14" s="18" t="s">
        <v>48</v>
      </c>
      <c r="C14" s="18">
        <f>SUM((C5-11))</f>
      </c>
      <c r="D14" s="17" t="s">
        <v>1</v>
      </c>
      <c r="E14" s="18">
        <f>SUM((C5-12))</f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19" t="s">
        <v>65</v>
      </c>
      <c r="B16" s="20" t="s">
        <v>14</v>
      </c>
      <c r="C16" s="21"/>
      <c r="D16" s="21"/>
      <c r="E16" s="2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23" t="s">
        <v>124</v>
      </c>
      <c r="B18" s="24" t="s">
        <v>47</v>
      </c>
      <c r="C18" s="25"/>
      <c r="D18" s="24"/>
      <c r="E18" s="2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26" t="s">
        <v>95</v>
      </c>
      <c r="B20" s="26" t="s">
        <v>120</v>
      </c>
      <c r="C20" s="26"/>
      <c r="D20" s="26"/>
      <c r="E20" s="2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9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27" t="s">
        <v>126</v>
      </c>
      <c r="B23" s="27" t="s">
        <v>83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27" t="s">
        <v>19</v>
      </c>
      <c r="B25" s="27" t="s">
        <v>93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2"/>
      <c r="B26" s="27" t="s">
        <v>61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28"/>
      <c r="B27" s="28" t="s">
        <v>12</v>
      </c>
      <c r="C27" s="28"/>
      <c r="D27" s="28"/>
      <c r="E27" s="2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2"/>
      <c r="B28" s="27" t="s">
        <v>13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7" t="s">
        <v>117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7" t="s">
        <v>111</v>
      </c>
      <c r="B30" s="27" t="s">
        <v>82</v>
      </c>
      <c r="C30" s="27" t="s">
        <v>85</v>
      </c>
      <c r="D30" s="2"/>
      <c r="E30" s="27" t="s">
        <v>76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0" customHeight="1" hidden="1">
      <c r="A31" s="27" t="s">
        <v>111</v>
      </c>
      <c r="B31" s="27" t="s">
        <v>63</v>
      </c>
      <c r="C31" s="27" t="s">
        <v>132</v>
      </c>
      <c r="D31" s="2"/>
      <c r="E31" s="27" t="s">
        <v>146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0" customHeight="1" hidden="1">
      <c r="A32" s="27" t="s">
        <v>111</v>
      </c>
      <c r="B32" s="27" t="s">
        <v>30</v>
      </c>
      <c r="C32" s="27" t="s">
        <v>81</v>
      </c>
      <c r="D32" s="2"/>
      <c r="E32" s="27" t="s">
        <v>36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0" customHeight="1" hidden="1">
      <c r="A33" s="27" t="s">
        <v>111</v>
      </c>
      <c r="B33" s="27" t="s">
        <v>140</v>
      </c>
      <c r="C33" s="27" t="s">
        <v>138</v>
      </c>
      <c r="D33" s="2"/>
      <c r="E33" s="27" t="s">
        <v>94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6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27" t="s">
        <v>141</v>
      </c>
      <c r="B35" s="27" t="s">
        <v>56</v>
      </c>
      <c r="C35" s="29" t="s">
        <v>130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30" t="s">
        <v>28</v>
      </c>
      <c r="B37" s="30" t="s">
        <v>112</v>
      </c>
      <c r="C37" s="31">
        <v>40191</v>
      </c>
      <c r="D37" s="32"/>
      <c r="E37" s="33" t="s">
        <v>102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27" t="s">
        <v>79</v>
      </c>
      <c r="B39" s="17" t="s">
        <v>41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>
      <c r="A40" s="2"/>
      <c r="B40" s="27" t="s">
        <v>119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34" t="s">
        <v>33</v>
      </c>
      <c r="B42" s="35" t="s">
        <v>108</v>
      </c>
      <c r="C42" s="36"/>
      <c r="D42" s="35"/>
      <c r="E42" s="3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17" t="s">
        <v>74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2"/>
      <c r="B44" s="17" t="s">
        <v>62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2"/>
      <c r="B45" s="17" t="s">
        <v>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>
      <c r="A46" s="2"/>
      <c r="B46" s="17" t="s">
        <v>101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37" t="s">
        <v>114</v>
      </c>
      <c r="B48" s="37"/>
      <c r="C48" s="37"/>
      <c r="D48" s="37"/>
      <c r="E48" s="3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>
      <c r="A49" s="27" t="s">
        <v>142</v>
      </c>
      <c r="B49" s="27" t="s">
        <v>72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>
      <c r="A50" s="38" t="s">
        <v>50</v>
      </c>
      <c r="B50" s="39" t="s">
        <v>103</v>
      </c>
      <c r="C50" s="40"/>
      <c r="D50" s="40"/>
      <c r="E50" s="4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>
      <c r="A52" s="27" t="s">
        <v>143</v>
      </c>
      <c r="B52" s="27" t="s">
        <v>20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7" t="s">
        <v>26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>
      <c r="A57" s="41" t="s">
        <v>53</v>
      </c>
      <c r="B57" s="41" t="s">
        <v>109</v>
      </c>
      <c r="C57" s="41"/>
      <c r="D57" s="41"/>
      <c r="E57" s="42" t="s">
        <v>130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14"/>
      <c r="B58" s="14"/>
      <c r="C58" s="14"/>
      <c r="D58" s="14"/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mergeCells count="2">
    <mergeCell ref="A4:E4"/>
    <mergeCell ref="A48:E48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/>
  </sheetViews>
  <sheetFormatPr defaultColWidth="9.140625" defaultRowHeight="15.75" customHeight="1"/>
  <cols>
    <col min="1" max="1" width="58.8515625" style="0" customWidth="1"/>
    <col min="2" max="2" width="5.28125" style="0" customWidth="1"/>
    <col min="3" max="3" width="13.140625" style="0" customWidth="1"/>
    <col min="4" max="26" width="9.140625" style="0" customWidth="1"/>
  </cols>
  <sheetData>
    <row r="1" spans="1:26" ht="19.5" customHeight="1">
      <c r="A1" s="43" t="s">
        <v>64</v>
      </c>
      <c r="B1" s="44"/>
      <c r="C1" s="45">
        <v>2010</v>
      </c>
      <c r="D1" s="46"/>
      <c r="E1" s="4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>
      <c r="A2" s="48" t="s">
        <v>44</v>
      </c>
      <c r="B2" s="49" t="s">
        <v>32</v>
      </c>
      <c r="C2" s="50" t="s">
        <v>92</v>
      </c>
      <c r="D2" s="1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>
      <c r="A3" s="51" t="s">
        <v>54</v>
      </c>
      <c r="B3" s="2"/>
      <c r="C3" s="18">
        <f>SUM((C1-11))</f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>
      <c r="A4" s="17" t="s">
        <v>134</v>
      </c>
      <c r="B4" s="18" t="s">
        <v>127</v>
      </c>
      <c r="C4" s="18">
        <f>SUM((C1-12))</f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>
      <c r="A5" s="41" t="s">
        <v>105</v>
      </c>
      <c r="B5" s="52" t="s">
        <v>116</v>
      </c>
      <c r="C5" s="52"/>
      <c r="D5" s="5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>
      <c r="A6" s="48" t="s">
        <v>6</v>
      </c>
      <c r="B6" s="49" t="s">
        <v>43</v>
      </c>
      <c r="C6" s="50" t="s">
        <v>92</v>
      </c>
      <c r="D6" s="1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>
      <c r="A7" s="51" t="s">
        <v>54</v>
      </c>
      <c r="B7" s="2"/>
      <c r="C7" s="18">
        <f>SUM((C1-13))</f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>
      <c r="A8" s="17" t="s">
        <v>16</v>
      </c>
      <c r="B8" s="18" t="s">
        <v>115</v>
      </c>
      <c r="C8" s="18">
        <f>SUM((C1-14))</f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41" t="s">
        <v>105</v>
      </c>
      <c r="B9" s="52" t="s">
        <v>121</v>
      </c>
      <c r="C9" s="52"/>
      <c r="D9" s="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48" t="s">
        <v>110</v>
      </c>
      <c r="B10" s="49" t="s">
        <v>42</v>
      </c>
      <c r="C10" s="50" t="s">
        <v>92</v>
      </c>
      <c r="D10" s="1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51" t="s">
        <v>54</v>
      </c>
      <c r="B11" s="2"/>
      <c r="C11" s="18">
        <f>SUM((C1-15))</f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17" t="s">
        <v>8</v>
      </c>
      <c r="B12" s="18" t="s">
        <v>23</v>
      </c>
      <c r="C12" s="18">
        <f>SUM((C1-16))</f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41" t="s">
        <v>70</v>
      </c>
      <c r="B13" s="52" t="s">
        <v>17</v>
      </c>
      <c r="C13" s="52"/>
      <c r="D13" s="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14"/>
      <c r="B14" s="14"/>
      <c r="C14" s="54" t="s">
        <v>129</v>
      </c>
      <c r="D14" s="1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55" t="s">
        <v>113</v>
      </c>
      <c r="B15" s="56" t="s">
        <v>3</v>
      </c>
      <c r="C15" s="52">
        <f>C1-19</f>
      </c>
      <c r="D15" s="52">
        <f>C1-15</f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51" t="s">
        <v>60</v>
      </c>
      <c r="B16" s="2"/>
      <c r="C16" s="49" t="s">
        <v>125</v>
      </c>
      <c r="D16" s="1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17" t="s">
        <v>10</v>
      </c>
      <c r="B17" s="18" t="s">
        <v>49</v>
      </c>
      <c r="C17" s="18" t="s">
        <v>69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41" t="s">
        <v>68</v>
      </c>
      <c r="B18" s="52" t="s">
        <v>51</v>
      </c>
      <c r="C18" s="52" t="s">
        <v>137</v>
      </c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14"/>
      <c r="B19" s="14"/>
      <c r="C19" s="50" t="s">
        <v>92</v>
      </c>
      <c r="D19" s="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55" t="s">
        <v>35</v>
      </c>
      <c r="B20" s="56" t="s">
        <v>18</v>
      </c>
      <c r="C20" s="52">
        <f>SUM((C1-15))</f>
      </c>
      <c r="D20" s="6" t="s">
        <v>57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51" t="s">
        <v>54</v>
      </c>
      <c r="B21" s="2"/>
      <c r="C21" s="49" t="s">
        <v>125</v>
      </c>
      <c r="D21" s="1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17" t="s">
        <v>100</v>
      </c>
      <c r="B22" s="18" t="s">
        <v>37</v>
      </c>
      <c r="C22" s="18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41" t="s">
        <v>24</v>
      </c>
      <c r="B23" s="52" t="s">
        <v>40</v>
      </c>
      <c r="C23" s="52" t="s">
        <v>131</v>
      </c>
      <c r="D23" s="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57"/>
      <c r="B24" s="57"/>
      <c r="C24" s="57"/>
      <c r="D24" s="5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58" t="s">
        <v>118</v>
      </c>
      <c r="B25" s="59"/>
      <c r="C25" s="59"/>
      <c r="D25" s="60"/>
      <c r="E25" s="4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48" t="s">
        <v>44</v>
      </c>
      <c r="B26" s="49" t="s">
        <v>32</v>
      </c>
      <c r="C26" s="50" t="s">
        <v>92</v>
      </c>
      <c r="D26" s="1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51" t="s">
        <v>54</v>
      </c>
      <c r="B27" s="2"/>
      <c r="C27" s="18">
        <f>SUM((C1-11))</f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17" t="s">
        <v>84</v>
      </c>
      <c r="B28" s="18" t="s">
        <v>127</v>
      </c>
      <c r="C28" s="18">
        <f>SUM((C1-12))</f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1" t="s">
        <v>59</v>
      </c>
      <c r="B29" s="52" t="s">
        <v>116</v>
      </c>
      <c r="C29" s="52"/>
      <c r="D29" s="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8" t="s">
        <v>6</v>
      </c>
      <c r="B30" s="49" t="s">
        <v>43</v>
      </c>
      <c r="C30" s="50" t="s">
        <v>92</v>
      </c>
      <c r="D30" s="1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51" t="s">
        <v>54</v>
      </c>
      <c r="B31" s="2"/>
      <c r="C31" s="18">
        <f>SUM((C1-13))</f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7" t="s">
        <v>58</v>
      </c>
      <c r="B32" s="18" t="s">
        <v>115</v>
      </c>
      <c r="C32" s="18">
        <f>SUM((C1-14))</f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1" t="s">
        <v>39</v>
      </c>
      <c r="B33" s="52" t="s">
        <v>121</v>
      </c>
      <c r="C33" s="52"/>
      <c r="D33" s="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8" t="s">
        <v>110</v>
      </c>
      <c r="B34" s="49" t="s">
        <v>42</v>
      </c>
      <c r="C34" s="50" t="s">
        <v>92</v>
      </c>
      <c r="D34" s="1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51" t="s">
        <v>54</v>
      </c>
      <c r="B35" s="2"/>
      <c r="C35" s="18">
        <f>SUM((C1-15))</f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17" t="s">
        <v>96</v>
      </c>
      <c r="B36" s="18" t="s">
        <v>23</v>
      </c>
      <c r="C36" s="18">
        <f>SUM((C1-16))</f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1" t="s">
        <v>78</v>
      </c>
      <c r="B37" s="52" t="s">
        <v>17</v>
      </c>
      <c r="C37" s="52"/>
      <c r="D37" s="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8" t="s">
        <v>113</v>
      </c>
      <c r="B38" s="49" t="s">
        <v>3</v>
      </c>
      <c r="C38" s="54" t="s">
        <v>129</v>
      </c>
      <c r="D38" s="1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51" t="s">
        <v>60</v>
      </c>
      <c r="B39" s="2"/>
      <c r="C39" s="52">
        <f>C1-19</f>
      </c>
      <c r="D39" s="52">
        <f>C1-15</f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7" t="s">
        <v>22</v>
      </c>
      <c r="B40" s="18" t="s">
        <v>49</v>
      </c>
      <c r="C40" s="14"/>
      <c r="D40" s="1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1" t="s">
        <v>123</v>
      </c>
      <c r="B41" s="52" t="s">
        <v>51</v>
      </c>
      <c r="C41" s="52"/>
      <c r="D41" s="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8" t="s">
        <v>35</v>
      </c>
      <c r="B42" s="49" t="s">
        <v>18</v>
      </c>
      <c r="C42" s="50" t="s">
        <v>92</v>
      </c>
      <c r="D42" s="1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51" t="s">
        <v>54</v>
      </c>
      <c r="B43" s="2"/>
      <c r="C43" s="52">
        <f>SUM((C1-15))</f>
      </c>
      <c r="D43" s="6" t="s">
        <v>57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7" t="s">
        <v>139</v>
      </c>
      <c r="B44" s="18" t="s">
        <v>37</v>
      </c>
      <c r="C44" s="14"/>
      <c r="D44" s="1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1" t="s">
        <v>2</v>
      </c>
      <c r="B45" s="52" t="s">
        <v>40</v>
      </c>
      <c r="C45" s="52"/>
      <c r="D45" s="6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4"/>
      <c r="B46" s="14"/>
      <c r="C46" s="14"/>
      <c r="D46" s="1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/>
  </sheetViews>
  <sheetFormatPr defaultColWidth="9.140625" defaultRowHeight="15.75" customHeight="1"/>
  <cols>
    <col min="1" max="1" width="4.421875" style="0" customWidth="1"/>
    <col min="2" max="2" width="28.28125" style="0" customWidth="1"/>
    <col min="3" max="5" width="0.71875" style="0" hidden="1" customWidth="1"/>
    <col min="6" max="6" width="4.8515625" style="0" customWidth="1"/>
    <col min="7" max="7" width="12.421875" style="0" customWidth="1"/>
    <col min="8" max="8" width="0.71875" style="0" hidden="1" customWidth="1"/>
    <col min="9" max="9" width="14.7109375" style="0" customWidth="1"/>
    <col min="10" max="10" width="6.00390625" style="0" customWidth="1"/>
    <col min="11" max="11" width="5.8515625" style="0" customWidth="1"/>
    <col min="12" max="12" width="10.00390625" style="0" customWidth="1"/>
    <col min="13" max="13" width="0.71875" style="0" hidden="1" customWidth="1"/>
    <col min="14" max="26" width="9.140625" style="0" customWidth="1"/>
  </cols>
  <sheetData>
    <row r="1" spans="1:26" ht="15.75" customHeight="1">
      <c r="A1" s="6" t="s">
        <v>135</v>
      </c>
      <c r="B1" s="61"/>
      <c r="C1" s="61"/>
      <c r="D1" s="61"/>
      <c r="E1" s="61"/>
      <c r="F1" s="53">
        <f>'Móts-tilkynning'!A5</f>
      </c>
      <c r="G1" s="62"/>
      <c r="H1" s="63"/>
      <c r="I1" s="62">
        <f>'Móts-tilkynning'!B7</f>
      </c>
      <c r="J1" s="63"/>
      <c r="K1" s="64">
        <f>'Móts-tilkynning'!C7</f>
      </c>
      <c r="L1" s="64"/>
      <c r="M1" s="65">
        <f>'Móts-tilkynning'!C5</f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66.75" customHeight="1">
      <c r="A2" s="66" t="s">
        <v>67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  <c r="M2" s="4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69" t="s">
        <v>71</v>
      </c>
      <c r="B3" s="69"/>
      <c r="C3" s="69"/>
      <c r="D3" s="69"/>
      <c r="E3" s="69"/>
      <c r="F3" s="70">
        <f>'Móts-tilkynning'!B37</f>
      </c>
      <c r="G3" s="57"/>
      <c r="H3" s="57"/>
      <c r="I3" s="70">
        <f>'Móts-tilkynning'!C37</f>
      </c>
      <c r="J3" s="69" t="s">
        <v>133</v>
      </c>
      <c r="K3" s="57"/>
      <c r="L3" s="71" t="s">
        <v>130</v>
      </c>
      <c r="M3" s="6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72" t="s">
        <v>86</v>
      </c>
      <c r="B4" s="73" t="s">
        <v>107</v>
      </c>
      <c r="C4" s="74"/>
      <c r="D4" s="74"/>
      <c r="E4" s="75"/>
      <c r="F4" s="76" t="s">
        <v>122</v>
      </c>
      <c r="G4" s="77" t="s">
        <v>27</v>
      </c>
      <c r="H4" s="77" t="s">
        <v>7</v>
      </c>
      <c r="I4" s="78" t="s">
        <v>91</v>
      </c>
      <c r="J4" s="72" t="s">
        <v>90</v>
      </c>
      <c r="K4" s="77" t="s">
        <v>145</v>
      </c>
      <c r="L4" s="72" t="s">
        <v>136</v>
      </c>
      <c r="M4" s="79" t="s">
        <v>34</v>
      </c>
      <c r="N4" s="4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80">
        <v>1</v>
      </c>
      <c r="B5" s="81"/>
      <c r="C5" s="81"/>
      <c r="D5" s="81"/>
      <c r="E5" s="81"/>
      <c r="F5" s="80"/>
      <c r="G5" s="82"/>
      <c r="H5" s="80"/>
      <c r="I5" s="80"/>
      <c r="J5" s="80"/>
      <c r="K5" s="83"/>
      <c r="L5" s="80"/>
      <c r="M5" s="84">
        <f>$M$1-(MID(G5,5,2)+1900)</f>
      </c>
      <c r="N5" s="4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80">
        <f>SUM((A5+1))</f>
      </c>
      <c r="B6" s="85"/>
      <c r="C6" s="85"/>
      <c r="D6" s="85"/>
      <c r="E6" s="85"/>
      <c r="F6" s="83"/>
      <c r="G6" s="83"/>
      <c r="H6" s="83"/>
      <c r="I6" s="83"/>
      <c r="J6" s="83"/>
      <c r="K6" s="83"/>
      <c r="L6" s="83"/>
      <c r="M6" s="84">
        <f>$M$1-(MID(G6,5,2)+1900)</f>
      </c>
      <c r="N6" s="4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80">
        <f>SUM((A6+1))</f>
      </c>
      <c r="B7" s="81"/>
      <c r="C7" s="81"/>
      <c r="D7" s="81"/>
      <c r="E7" s="81"/>
      <c r="F7" s="80"/>
      <c r="G7" s="82"/>
      <c r="H7" s="80"/>
      <c r="I7" s="80"/>
      <c r="J7" s="80"/>
      <c r="K7" s="83"/>
      <c r="L7" s="80"/>
      <c r="M7" s="84">
        <f>$M$1-(MID(G7,5,2)+1900)</f>
      </c>
      <c r="N7" s="4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80">
        <f>SUM((A7+1))</f>
      </c>
      <c r="B8" s="81"/>
      <c r="C8" s="81"/>
      <c r="D8" s="81"/>
      <c r="E8" s="81"/>
      <c r="F8" s="80"/>
      <c r="G8" s="80"/>
      <c r="H8" s="80"/>
      <c r="I8" s="80"/>
      <c r="J8" s="80"/>
      <c r="K8" s="83"/>
      <c r="L8" s="80"/>
      <c r="M8" s="84">
        <f>$M$1-(MID(G8,5,2)+1900)</f>
      </c>
      <c r="N8" s="47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80">
        <f>SUM((A8+1))</f>
      </c>
      <c r="B9" s="81"/>
      <c r="C9" s="81"/>
      <c r="D9" s="81"/>
      <c r="E9" s="81"/>
      <c r="F9" s="80"/>
      <c r="G9" s="82"/>
      <c r="H9" s="80"/>
      <c r="I9" s="80"/>
      <c r="J9" s="80"/>
      <c r="K9" s="83"/>
      <c r="L9" s="80"/>
      <c r="M9" s="84">
        <f>$M$1-(MID(G9,5,2)+1900)</f>
      </c>
      <c r="N9" s="47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80">
        <f>SUM((A9+1))</f>
      </c>
      <c r="B10" s="85"/>
      <c r="C10" s="85"/>
      <c r="D10" s="85"/>
      <c r="E10" s="85"/>
      <c r="F10" s="83"/>
      <c r="G10" s="83"/>
      <c r="H10" s="83"/>
      <c r="I10" s="83"/>
      <c r="J10" s="83"/>
      <c r="K10" s="83"/>
      <c r="L10" s="83"/>
      <c r="M10" s="84">
        <f>$M$1-(MID(G10,5,2)+1900)</f>
      </c>
      <c r="N10" s="47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80">
        <f>SUM((A10+1))</f>
      </c>
      <c r="B11" s="81"/>
      <c r="C11" s="81"/>
      <c r="D11" s="81"/>
      <c r="E11" s="81"/>
      <c r="F11" s="80"/>
      <c r="G11" s="82"/>
      <c r="H11" s="80"/>
      <c r="I11" s="80"/>
      <c r="J11" s="80"/>
      <c r="K11" s="83"/>
      <c r="L11" s="80"/>
      <c r="M11" s="84">
        <f>$M$1-(MID(G11,5,2)+1900)</f>
      </c>
      <c r="N11" s="47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80">
        <f>SUM((A11+1))</f>
      </c>
      <c r="B12" s="85"/>
      <c r="C12" s="85"/>
      <c r="D12" s="85"/>
      <c r="E12" s="85"/>
      <c r="F12" s="83"/>
      <c r="G12" s="83"/>
      <c r="H12" s="83"/>
      <c r="I12" s="83"/>
      <c r="J12" s="83"/>
      <c r="K12" s="83"/>
      <c r="L12" s="83"/>
      <c r="M12" s="84">
        <f>$M$1-(MID(G12,5,2)+1900)</f>
      </c>
      <c r="N12" s="47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80">
        <f>SUM((A12+1))</f>
      </c>
      <c r="B13" s="81"/>
      <c r="C13" s="81"/>
      <c r="D13" s="81"/>
      <c r="E13" s="81"/>
      <c r="F13" s="80"/>
      <c r="G13" s="80"/>
      <c r="H13" s="80"/>
      <c r="I13" s="80"/>
      <c r="J13" s="80"/>
      <c r="K13" s="83"/>
      <c r="L13" s="80"/>
      <c r="M13" s="84">
        <f>$M$1-(MID(G13,5,2)+1900)</f>
      </c>
      <c r="N13" s="47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80">
        <f>SUM((A13+1))</f>
      </c>
      <c r="B14" s="81"/>
      <c r="C14" s="80"/>
      <c r="D14" s="80"/>
      <c r="E14" s="80"/>
      <c r="F14" s="80"/>
      <c r="G14" s="80"/>
      <c r="H14" s="80"/>
      <c r="I14" s="80"/>
      <c r="J14" s="80"/>
      <c r="K14" s="83"/>
      <c r="L14" s="80"/>
      <c r="M14" s="84">
        <f>$M$1-(MID(G14,5,2)+1900)</f>
      </c>
      <c r="N14" s="47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80">
        <f>SUM((A14+1))</f>
      </c>
      <c r="B15" s="81"/>
      <c r="C15" s="81"/>
      <c r="D15" s="81"/>
      <c r="E15" s="81"/>
      <c r="F15" s="80"/>
      <c r="G15" s="82"/>
      <c r="H15" s="80"/>
      <c r="I15" s="80"/>
      <c r="J15" s="80"/>
      <c r="K15" s="83"/>
      <c r="L15" s="80"/>
      <c r="M15" s="84">
        <f>$M$1-(MID(G15,5,2)+1900)</f>
      </c>
      <c r="N15" s="47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80">
        <f>SUM((A15+1))</f>
      </c>
      <c r="B16" s="81"/>
      <c r="C16" s="80"/>
      <c r="D16" s="80"/>
      <c r="E16" s="80"/>
      <c r="F16" s="80"/>
      <c r="G16" s="82"/>
      <c r="H16" s="80"/>
      <c r="I16" s="80"/>
      <c r="J16" s="80"/>
      <c r="K16" s="83"/>
      <c r="L16" s="80"/>
      <c r="M16" s="84">
        <f>$M$1-(MID(G16,5,2)+1900)</f>
      </c>
      <c r="N16" s="47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80">
        <f>SUM((A16+1))</f>
      </c>
      <c r="B17" s="81"/>
      <c r="C17" s="81"/>
      <c r="D17" s="81"/>
      <c r="E17" s="81"/>
      <c r="F17" s="80"/>
      <c r="G17" s="80"/>
      <c r="H17" s="86"/>
      <c r="I17" s="80"/>
      <c r="J17" s="86"/>
      <c r="K17" s="83"/>
      <c r="L17" s="80"/>
      <c r="M17" s="84">
        <f>$M$1-(MID(G17,5,2)+1900)</f>
      </c>
      <c r="N17" s="47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80">
        <f>SUM((A17+1))</f>
      </c>
      <c r="B18" s="85"/>
      <c r="C18" s="85"/>
      <c r="D18" s="85"/>
      <c r="E18" s="85"/>
      <c r="F18" s="83"/>
      <c r="G18" s="87"/>
      <c r="H18" s="83"/>
      <c r="I18" s="83"/>
      <c r="J18" s="83"/>
      <c r="K18" s="83"/>
      <c r="L18" s="83"/>
      <c r="M18" s="84">
        <f>$M$1-(MID(G18,5,2)+1900)</f>
      </c>
      <c r="N18" s="47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80">
        <f>SUM((A18+1))</f>
      </c>
      <c r="B19" s="81"/>
      <c r="C19" s="81"/>
      <c r="D19" s="81"/>
      <c r="E19" s="81"/>
      <c r="F19" s="80"/>
      <c r="G19" s="82"/>
      <c r="H19" s="80"/>
      <c r="I19" s="80"/>
      <c r="J19" s="80"/>
      <c r="K19" s="83"/>
      <c r="L19" s="80"/>
      <c r="M19" s="84">
        <f>$M$1-(MID(G19,5,2)+1900)</f>
      </c>
      <c r="N19" s="47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80">
        <f>SUM((A19+1))</f>
      </c>
      <c r="B20" s="85"/>
      <c r="C20" s="85"/>
      <c r="D20" s="85"/>
      <c r="E20" s="85"/>
      <c r="F20" s="83"/>
      <c r="G20" s="83"/>
      <c r="H20" s="83"/>
      <c r="I20" s="83"/>
      <c r="J20" s="83"/>
      <c r="K20" s="83"/>
      <c r="L20" s="83"/>
      <c r="M20" s="84">
        <f>$M$1-(MID(G20,5,2)+1900)</f>
      </c>
      <c r="N20" s="47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80">
        <f>SUM((A20+1))</f>
      </c>
      <c r="B21" s="81"/>
      <c r="C21" s="80"/>
      <c r="D21" s="80"/>
      <c r="E21" s="80"/>
      <c r="F21" s="80"/>
      <c r="G21" s="82"/>
      <c r="H21" s="80"/>
      <c r="I21" s="80"/>
      <c r="J21" s="80"/>
      <c r="K21" s="83"/>
      <c r="L21" s="80"/>
      <c r="M21" s="84">
        <f>$M$1-(MID(G21,5,2)+1900)</f>
      </c>
      <c r="N21" s="47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80">
        <f>SUM((A21+1))</f>
      </c>
      <c r="B22" s="81"/>
      <c r="C22" s="81"/>
      <c r="D22" s="81"/>
      <c r="E22" s="81"/>
      <c r="F22" s="80"/>
      <c r="G22" s="82"/>
      <c r="H22" s="80"/>
      <c r="I22" s="80"/>
      <c r="J22" s="80"/>
      <c r="K22" s="83"/>
      <c r="L22" s="80"/>
      <c r="M22" s="84">
        <f>$M$1-(MID(G22,5,2)+1900)</f>
      </c>
      <c r="N22" s="47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80">
        <f>SUM((A22+1))</f>
      </c>
      <c r="B23" s="81"/>
      <c r="C23" s="81"/>
      <c r="D23" s="81"/>
      <c r="E23" s="81"/>
      <c r="F23" s="80"/>
      <c r="G23" s="82"/>
      <c r="H23" s="80"/>
      <c r="I23" s="80"/>
      <c r="J23" s="80"/>
      <c r="K23" s="83"/>
      <c r="L23" s="80"/>
      <c r="M23" s="84">
        <f>$M$1-(MID(G23,5,2)+1900)</f>
      </c>
      <c r="N23" s="47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80">
        <f>SUM((A23+1))</f>
      </c>
      <c r="B24" s="81"/>
      <c r="C24" s="81"/>
      <c r="D24" s="81"/>
      <c r="E24" s="81"/>
      <c r="F24" s="80"/>
      <c r="G24" s="82"/>
      <c r="H24" s="80"/>
      <c r="I24" s="80"/>
      <c r="J24" s="80"/>
      <c r="K24" s="83"/>
      <c r="L24" s="80"/>
      <c r="M24" s="84">
        <f>$M$1-(MID(G24,5,2)+1900)</f>
      </c>
      <c r="N24" s="47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80">
        <f>SUM((A24+1))</f>
      </c>
      <c r="B25" s="85"/>
      <c r="C25" s="85"/>
      <c r="D25" s="85"/>
      <c r="E25" s="85"/>
      <c r="F25" s="83"/>
      <c r="G25" s="83"/>
      <c r="H25" s="83"/>
      <c r="I25" s="83"/>
      <c r="J25" s="83"/>
      <c r="K25" s="83"/>
      <c r="L25" s="83"/>
      <c r="M25" s="84">
        <f>$M$1-(MID(G25,5,2)+1900)</f>
      </c>
      <c r="N25" s="47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80">
        <f>SUM((A25+1))</f>
      </c>
      <c r="B26" s="88"/>
      <c r="C26" s="88"/>
      <c r="D26" s="88"/>
      <c r="E26" s="88"/>
      <c r="F26" s="89"/>
      <c r="G26" s="90"/>
      <c r="H26" s="89"/>
      <c r="I26" s="91"/>
      <c r="J26" s="89"/>
      <c r="K26" s="91"/>
      <c r="L26" s="80"/>
      <c r="M26" s="84">
        <f>$M$1-(MID(G26,5,2)+1900)</f>
      </c>
      <c r="N26" s="47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80">
        <f>SUM((A26+1))</f>
      </c>
      <c r="B27" s="81"/>
      <c r="C27" s="81"/>
      <c r="D27" s="81"/>
      <c r="E27" s="81"/>
      <c r="F27" s="80"/>
      <c r="G27" s="80"/>
      <c r="H27" s="80"/>
      <c r="I27" s="80"/>
      <c r="J27" s="80"/>
      <c r="K27" s="83"/>
      <c r="L27" s="80"/>
      <c r="M27" s="84">
        <f>$M$1-(MID(G27,5,2)+1900)</f>
      </c>
      <c r="N27" s="47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80">
        <f>SUM((A27+1))</f>
      </c>
      <c r="B28" s="85"/>
      <c r="C28" s="85"/>
      <c r="D28" s="85"/>
      <c r="E28" s="85"/>
      <c r="F28" s="83"/>
      <c r="G28" s="83"/>
      <c r="H28" s="83"/>
      <c r="I28" s="83"/>
      <c r="J28" s="83"/>
      <c r="K28" s="83"/>
      <c r="L28" s="83"/>
      <c r="M28" s="84">
        <f>$M$1-(MID(G28,5,2)+1900)</f>
      </c>
      <c r="N28" s="47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80">
        <f>SUM((A28+1))</f>
      </c>
      <c r="B29" s="85"/>
      <c r="C29" s="85"/>
      <c r="D29" s="85"/>
      <c r="E29" s="85"/>
      <c r="F29" s="83"/>
      <c r="G29" s="83"/>
      <c r="H29" s="83"/>
      <c r="I29" s="83"/>
      <c r="J29" s="83"/>
      <c r="K29" s="83"/>
      <c r="L29" s="83"/>
      <c r="M29" s="84">
        <f>$M$1-(MID(G29,5,2)+1900)</f>
      </c>
      <c r="N29" s="4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80">
        <f>SUM((A29+1))</f>
      </c>
      <c r="B30" s="92"/>
      <c r="C30" s="81"/>
      <c r="D30" s="81"/>
      <c r="E30" s="81"/>
      <c r="F30" s="80"/>
      <c r="G30" s="93"/>
      <c r="H30" s="80"/>
      <c r="I30" s="80"/>
      <c r="J30" s="80"/>
      <c r="K30" s="83"/>
      <c r="L30" s="80"/>
      <c r="M30" s="84">
        <f>$M$1-(MID(G30,5,2)+1900)</f>
      </c>
      <c r="N30" s="47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80">
        <f>SUM((A30+1))</f>
      </c>
      <c r="B31" s="81"/>
      <c r="C31" s="81"/>
      <c r="D31" s="81"/>
      <c r="E31" s="81"/>
      <c r="F31" s="80"/>
      <c r="G31" s="80"/>
      <c r="H31" s="80"/>
      <c r="I31" s="80"/>
      <c r="J31" s="80"/>
      <c r="K31" s="83"/>
      <c r="L31" s="80"/>
      <c r="M31" s="84">
        <f>$M$1-(MID(G31,5,2)+1900)</f>
      </c>
      <c r="N31" s="47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80">
        <f>SUM((A31+1))</f>
      </c>
      <c r="B32" s="81"/>
      <c r="C32" s="81"/>
      <c r="D32" s="81"/>
      <c r="E32" s="81"/>
      <c r="F32" s="80"/>
      <c r="G32" s="82"/>
      <c r="H32" s="80"/>
      <c r="I32" s="80"/>
      <c r="J32" s="80"/>
      <c r="K32" s="83"/>
      <c r="L32" s="80"/>
      <c r="M32" s="84">
        <f>$M$1-(MID(G32,5,2)+1900)</f>
      </c>
      <c r="N32" s="47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80">
        <f>SUM((A32+1))</f>
      </c>
      <c r="B33" s="85"/>
      <c r="C33" s="85"/>
      <c r="D33" s="85"/>
      <c r="E33" s="85"/>
      <c r="F33" s="83"/>
      <c r="G33" s="83"/>
      <c r="H33" s="83"/>
      <c r="I33" s="83"/>
      <c r="J33" s="83"/>
      <c r="K33" s="83"/>
      <c r="L33" s="83"/>
      <c r="M33" s="84">
        <f>$M$1-(MID(G33,5,2)+1900)</f>
      </c>
      <c r="N33" s="47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80">
        <f>SUM((A33+1))</f>
      </c>
      <c r="B34" s="81"/>
      <c r="C34" s="81"/>
      <c r="D34" s="81"/>
      <c r="E34" s="81"/>
      <c r="F34" s="80"/>
      <c r="G34" s="82"/>
      <c r="H34" s="80"/>
      <c r="I34" s="80"/>
      <c r="J34" s="86"/>
      <c r="K34" s="83"/>
      <c r="L34" s="80"/>
      <c r="M34" s="84">
        <f>$M$1-(MID(G34,5,2)+1900)</f>
      </c>
      <c r="N34" s="47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80">
        <f>SUM((A34+1))</f>
      </c>
      <c r="B35" s="85"/>
      <c r="C35" s="85"/>
      <c r="D35" s="85"/>
      <c r="E35" s="85"/>
      <c r="F35" s="83"/>
      <c r="G35" s="83"/>
      <c r="H35" s="83"/>
      <c r="I35" s="83"/>
      <c r="J35" s="83"/>
      <c r="K35" s="83"/>
      <c r="L35" s="83"/>
      <c r="M35" s="84">
        <f>$M$1-(MID(G35,5,2)+1900)</f>
      </c>
      <c r="N35" s="47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80">
        <f>SUM((A35+1))</f>
      </c>
      <c r="B36" s="81"/>
      <c r="C36" s="81"/>
      <c r="D36" s="81"/>
      <c r="E36" s="81"/>
      <c r="F36" s="80"/>
      <c r="G36" s="82"/>
      <c r="H36" s="80"/>
      <c r="I36" s="80"/>
      <c r="J36" s="80"/>
      <c r="K36" s="83"/>
      <c r="L36" s="80"/>
      <c r="M36" s="84">
        <f>$M$1-(MID(G36,5,2)+1900)</f>
      </c>
      <c r="N36" s="47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80">
        <f>SUM((A36+1))</f>
      </c>
      <c r="B37" s="85"/>
      <c r="C37" s="85"/>
      <c r="D37" s="85"/>
      <c r="E37" s="85"/>
      <c r="F37" s="83"/>
      <c r="G37" s="83"/>
      <c r="H37" s="83"/>
      <c r="I37" s="83"/>
      <c r="J37" s="83"/>
      <c r="K37" s="83"/>
      <c r="L37" s="83"/>
      <c r="M37" s="84">
        <f>$M$1-(MID(G37,5,2)+1900)</f>
      </c>
      <c r="N37" s="47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80">
        <f>SUM((A37+1))</f>
      </c>
      <c r="B38" s="81"/>
      <c r="C38" s="81"/>
      <c r="D38" s="81"/>
      <c r="E38" s="81"/>
      <c r="F38" s="80"/>
      <c r="G38" s="80"/>
      <c r="H38" s="80"/>
      <c r="I38" s="80"/>
      <c r="J38" s="80"/>
      <c r="K38" s="83"/>
      <c r="L38" s="80"/>
      <c r="M38" s="84">
        <f>$M$1-(MID(G38,5,2)+1900)</f>
      </c>
      <c r="N38" s="4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80">
        <f>SUM((A38+1))</f>
      </c>
      <c r="B39" s="81"/>
      <c r="C39" s="81"/>
      <c r="D39" s="81"/>
      <c r="E39" s="81"/>
      <c r="F39" s="80"/>
      <c r="G39" s="80"/>
      <c r="H39" s="80"/>
      <c r="I39" s="80"/>
      <c r="J39" s="80"/>
      <c r="K39" s="83"/>
      <c r="L39" s="80"/>
      <c r="M39" s="84">
        <f>$M$1-(MID(G39,5,2)+1900)</f>
      </c>
      <c r="N39" s="47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>
      <c r="A40" s="80">
        <f>SUM((A39+1))</f>
      </c>
      <c r="B40" s="81"/>
      <c r="C40" s="80"/>
      <c r="D40" s="80"/>
      <c r="E40" s="80"/>
      <c r="F40" s="80"/>
      <c r="G40" s="82"/>
      <c r="H40" s="80"/>
      <c r="I40" s="80"/>
      <c r="J40" s="80"/>
      <c r="K40" s="83"/>
      <c r="L40" s="80"/>
      <c r="M40" s="84">
        <f>$M$1-(MID(G40,5,2)+1900)</f>
      </c>
      <c r="N40" s="47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>
      <c r="A41" s="80">
        <f>SUM((A40+1))</f>
      </c>
      <c r="B41" s="81"/>
      <c r="C41" s="81"/>
      <c r="D41" s="81"/>
      <c r="E41" s="81"/>
      <c r="F41" s="80"/>
      <c r="G41" s="82"/>
      <c r="H41" s="80"/>
      <c r="I41" s="80"/>
      <c r="J41" s="80"/>
      <c r="K41" s="83"/>
      <c r="L41" s="80"/>
      <c r="M41" s="84">
        <f>$M$1-(MID(G41,5,2)+1900)</f>
      </c>
      <c r="N41" s="47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80">
        <f>SUM((A41+1))</f>
      </c>
      <c r="B42" s="81"/>
      <c r="C42" s="81"/>
      <c r="D42" s="81"/>
      <c r="E42" s="81"/>
      <c r="F42" s="80"/>
      <c r="G42" s="80"/>
      <c r="H42" s="86"/>
      <c r="I42" s="80"/>
      <c r="J42" s="86"/>
      <c r="K42" s="83"/>
      <c r="L42" s="80"/>
      <c r="M42" s="84">
        <f>$M$1-(MID(G42,5,2)+1900)</f>
      </c>
      <c r="N42" s="47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>
      <c r="A43" s="80">
        <f>SUM((A42+1))</f>
      </c>
      <c r="B43" s="81"/>
      <c r="C43" s="81"/>
      <c r="D43" s="81"/>
      <c r="E43" s="81"/>
      <c r="F43" s="80"/>
      <c r="G43" s="82"/>
      <c r="H43" s="80"/>
      <c r="I43" s="80"/>
      <c r="J43" s="80"/>
      <c r="K43" s="83"/>
      <c r="L43" s="80"/>
      <c r="M43" s="84">
        <f>$M$1-(MID(G43,5,2)+1900)</f>
      </c>
      <c r="N43" s="47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80">
        <f>SUM((A43+1))</f>
      </c>
      <c r="B44" s="81"/>
      <c r="C44" s="81"/>
      <c r="D44" s="81"/>
      <c r="E44" s="81"/>
      <c r="F44" s="80"/>
      <c r="G44" s="82"/>
      <c r="H44" s="80"/>
      <c r="I44" s="80"/>
      <c r="J44" s="80"/>
      <c r="K44" s="83"/>
      <c r="L44" s="80"/>
      <c r="M44" s="84">
        <f>$M$1-(MID(G44,5,2)+1900)</f>
      </c>
      <c r="N44" s="47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80">
        <f>SUM((A44+1))</f>
      </c>
      <c r="B45" s="81"/>
      <c r="C45" s="81"/>
      <c r="D45" s="81"/>
      <c r="E45" s="81"/>
      <c r="F45" s="80"/>
      <c r="G45" s="80"/>
      <c r="H45" s="80"/>
      <c r="I45" s="80"/>
      <c r="J45" s="80"/>
      <c r="K45" s="80"/>
      <c r="L45" s="80"/>
      <c r="M45" s="84">
        <f>$M$1-(MID(G45,5,2)+1900)</f>
      </c>
      <c r="N45" s="47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>
      <c r="A46" s="80">
        <f>SUM((A45+1))</f>
      </c>
      <c r="B46" s="81"/>
      <c r="C46" s="81"/>
      <c r="D46" s="81"/>
      <c r="E46" s="81"/>
      <c r="F46" s="80"/>
      <c r="G46" s="80"/>
      <c r="H46" s="80"/>
      <c r="I46" s="80"/>
      <c r="J46" s="80"/>
      <c r="K46" s="80"/>
      <c r="L46" s="80"/>
      <c r="M46" s="84">
        <f>$M$1-(MID(G46,5,2)+1900)</f>
      </c>
      <c r="N46" s="47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>
      <c r="A47" s="80">
        <f>SUM((A46+1))</f>
      </c>
      <c r="B47" s="81"/>
      <c r="C47" s="81"/>
      <c r="D47" s="81"/>
      <c r="E47" s="81"/>
      <c r="F47" s="80"/>
      <c r="G47" s="82"/>
      <c r="H47" s="80"/>
      <c r="I47" s="80"/>
      <c r="J47" s="80"/>
      <c r="K47" s="80"/>
      <c r="L47" s="80"/>
      <c r="M47" s="84">
        <f>$M$1-(MID(G47,5,2)+1900)</f>
      </c>
      <c r="N47" s="4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mergeCells count="2">
    <mergeCell ref="K1:L1"/>
    <mergeCell ref="A2:L2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/>
  </sheetViews>
  <sheetFormatPr defaultColWidth="8.8515625" defaultRowHeight="15.75" customHeight="1"/>
  <cols>
    <col min="1" max="1" width="3.7109375" style="0" customWidth="1"/>
    <col min="2" max="2" width="25.7109375" style="0" customWidth="1"/>
    <col min="3" max="3" width="11.7109375" style="0" customWidth="1"/>
    <col min="4" max="4" width="8.140625" style="0" customWidth="1"/>
    <col min="5" max="5" width="7.00390625" style="0" customWidth="1"/>
    <col min="6" max="7" width="8.7109375" style="0" customWidth="1"/>
    <col min="8" max="8" width="16.28125" style="0" customWidth="1"/>
    <col min="9" max="9" width="17.8515625" style="0" customWidth="1"/>
    <col min="10" max="10" width="16.00390625" style="0" customWidth="1"/>
    <col min="11" max="26" width="8.8515625" style="0" customWidth="1"/>
  </cols>
  <sheetData>
    <row r="1" spans="1:26" ht="16.5" customHeight="1">
      <c r="A1" s="6">
        <f>('Móts-tilkynning'!A5)</f>
      </c>
      <c r="B1" s="6"/>
      <c r="C1" s="6"/>
      <c r="D1" s="53">
        <f>SUM('Móts-tilkynning'!C5)</f>
      </c>
      <c r="E1" s="6"/>
      <c r="F1" s="6" t="s">
        <v>9</v>
      </c>
      <c r="G1" s="6"/>
      <c r="H1" s="6"/>
      <c r="I1" s="6"/>
      <c r="J1" s="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94" t="s">
        <v>99</v>
      </c>
      <c r="B3" s="95"/>
      <c r="C3" s="95"/>
      <c r="D3" s="95"/>
      <c r="E3" s="95"/>
      <c r="F3" s="95"/>
      <c r="G3" s="95"/>
      <c r="H3" s="95"/>
      <c r="I3" s="95"/>
      <c r="J3" s="96"/>
      <c r="K3" s="4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7.25" customHeight="1">
      <c r="A4" s="97"/>
      <c r="B4" s="97" t="s">
        <v>107</v>
      </c>
      <c r="C4" s="98" t="s">
        <v>27</v>
      </c>
      <c r="D4" s="98" t="s">
        <v>90</v>
      </c>
      <c r="E4" s="98" t="s">
        <v>145</v>
      </c>
      <c r="F4" s="98" t="s">
        <v>5</v>
      </c>
      <c r="G4" s="98" t="s">
        <v>46</v>
      </c>
      <c r="H4" s="98" t="s">
        <v>98</v>
      </c>
      <c r="I4" s="98" t="s">
        <v>73</v>
      </c>
      <c r="J4" s="98" t="s">
        <v>106</v>
      </c>
      <c r="K4" s="4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7.25" customHeight="1">
      <c r="A5" s="99">
        <v>1</v>
      </c>
      <c r="B5" s="100"/>
      <c r="C5" s="101"/>
      <c r="D5" s="98"/>
      <c r="E5" s="98"/>
      <c r="F5" s="98"/>
      <c r="G5" s="98"/>
      <c r="H5" s="98"/>
      <c r="I5" s="98"/>
      <c r="J5" s="98"/>
      <c r="K5" s="4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7.25" customHeight="1">
      <c r="A6" s="99">
        <f>SUM((A5+1))</f>
      </c>
      <c r="B6" s="100"/>
      <c r="C6" s="101"/>
      <c r="D6" s="98"/>
      <c r="E6" s="98"/>
      <c r="F6" s="98"/>
      <c r="G6" s="98"/>
      <c r="H6" s="98"/>
      <c r="I6" s="98"/>
      <c r="J6" s="98"/>
      <c r="K6" s="4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7.25" customHeight="1">
      <c r="A7" s="99">
        <f>SUM((A6+1))</f>
      </c>
      <c r="B7" s="100"/>
      <c r="C7" s="102"/>
      <c r="D7" s="98"/>
      <c r="E7" s="98"/>
      <c r="F7" s="98"/>
      <c r="G7" s="98"/>
      <c r="H7" s="98"/>
      <c r="I7" s="98"/>
      <c r="J7" s="98"/>
      <c r="K7" s="4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7.25" customHeight="1">
      <c r="A8" s="99">
        <f>SUM((A7+1))</f>
      </c>
      <c r="B8" s="97"/>
      <c r="C8" s="98"/>
      <c r="D8" s="98"/>
      <c r="E8" s="98"/>
      <c r="F8" s="98"/>
      <c r="G8" s="98"/>
      <c r="H8" s="98"/>
      <c r="I8" s="98"/>
      <c r="J8" s="98"/>
      <c r="K8" s="4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7.25" customHeight="1">
      <c r="A9" s="99">
        <f>SUM((A8+1))</f>
      </c>
      <c r="B9" s="97"/>
      <c r="C9" s="98"/>
      <c r="D9" s="98"/>
      <c r="E9" s="98"/>
      <c r="F9" s="98"/>
      <c r="G9" s="98"/>
      <c r="H9" s="98"/>
      <c r="I9" s="98"/>
      <c r="J9" s="98"/>
      <c r="K9" s="4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7.25" customHeight="1">
      <c r="A10" s="99">
        <f>SUM((A9+1))</f>
      </c>
      <c r="B10" s="100"/>
      <c r="C10" s="102"/>
      <c r="D10" s="98"/>
      <c r="E10" s="98"/>
      <c r="F10" s="98"/>
      <c r="G10" s="98"/>
      <c r="H10" s="98"/>
      <c r="I10" s="98"/>
      <c r="J10" s="98"/>
      <c r="K10" s="4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7.25" customHeight="1">
      <c r="A11" s="99">
        <f>SUM((A10+1))</f>
      </c>
      <c r="B11" s="100"/>
      <c r="C11" s="102"/>
      <c r="D11" s="98"/>
      <c r="E11" s="98"/>
      <c r="F11" s="98"/>
      <c r="G11" s="98"/>
      <c r="H11" s="98"/>
      <c r="I11" s="98"/>
      <c r="J11" s="98"/>
      <c r="K11" s="4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7.25" customHeight="1">
      <c r="A12" s="99">
        <f>SUM((A11+1))</f>
      </c>
      <c r="B12" s="97"/>
      <c r="C12" s="97"/>
      <c r="D12" s="98"/>
      <c r="E12" s="98"/>
      <c r="F12" s="98"/>
      <c r="G12" s="98"/>
      <c r="H12" s="98"/>
      <c r="I12" s="98"/>
      <c r="J12" s="98"/>
      <c r="K12" s="4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7.25" customHeight="1">
      <c r="A13" s="99">
        <f>SUM((A12+1))</f>
      </c>
      <c r="B13" s="97"/>
      <c r="C13" s="98"/>
      <c r="D13" s="98"/>
      <c r="E13" s="98"/>
      <c r="F13" s="98"/>
      <c r="G13" s="98"/>
      <c r="H13" s="98"/>
      <c r="I13" s="98"/>
      <c r="J13" s="98"/>
      <c r="K13" s="4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7.25" customHeight="1">
      <c r="A14" s="99">
        <f>SUM((A13+1))</f>
      </c>
      <c r="B14" s="97"/>
      <c r="C14" s="98"/>
      <c r="D14" s="98"/>
      <c r="E14" s="98"/>
      <c r="F14" s="102"/>
      <c r="G14" s="98"/>
      <c r="H14" s="98"/>
      <c r="I14" s="98"/>
      <c r="J14" s="98"/>
      <c r="K14" s="4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7.25" customHeight="1">
      <c r="A15" s="99">
        <f>SUM((A14+1))</f>
      </c>
      <c r="B15" s="100"/>
      <c r="C15" s="102"/>
      <c r="D15" s="98"/>
      <c r="E15" s="98"/>
      <c r="F15" s="98"/>
      <c r="G15" s="98"/>
      <c r="H15" s="98"/>
      <c r="I15" s="98"/>
      <c r="J15" s="98"/>
      <c r="K15" s="4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7.25" customHeight="1">
      <c r="A16" s="99">
        <f>SUM((A15+1))</f>
      </c>
      <c r="B16" s="97"/>
      <c r="C16" s="98"/>
      <c r="D16" s="98"/>
      <c r="E16" s="98"/>
      <c r="F16" s="98"/>
      <c r="G16" s="98"/>
      <c r="H16" s="98"/>
      <c r="I16" s="98"/>
      <c r="J16" s="98"/>
      <c r="K16" s="4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7.25" customHeight="1">
      <c r="A17" s="99">
        <f>SUM((A16+1))</f>
      </c>
      <c r="B17" s="100"/>
      <c r="C17" s="102"/>
      <c r="D17" s="98"/>
      <c r="E17" s="98"/>
      <c r="F17" s="98"/>
      <c r="G17" s="98"/>
      <c r="H17" s="97"/>
      <c r="I17" s="98"/>
      <c r="J17" s="98"/>
      <c r="K17" s="4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customHeight="1">
      <c r="A18" s="99">
        <f>SUM((A17+1))</f>
      </c>
      <c r="B18" s="100"/>
      <c r="C18" s="102"/>
      <c r="D18" s="98"/>
      <c r="E18" s="98"/>
      <c r="F18" s="98"/>
      <c r="G18" s="98"/>
      <c r="H18" s="97"/>
      <c r="I18" s="98"/>
      <c r="J18" s="98"/>
      <c r="K18" s="4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>
      <c r="A19" s="99">
        <f>SUM((A18+1))</f>
      </c>
      <c r="B19" s="100"/>
      <c r="C19" s="102"/>
      <c r="D19" s="98"/>
      <c r="E19" s="98"/>
      <c r="F19" s="98"/>
      <c r="G19" s="98"/>
      <c r="H19" s="98"/>
      <c r="I19" s="98"/>
      <c r="J19" s="98"/>
      <c r="K19" s="4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7.25" customHeight="1">
      <c r="A20" s="99">
        <f>SUM((A19+1))</f>
      </c>
      <c r="B20" s="100"/>
      <c r="C20" s="102"/>
      <c r="D20" s="98"/>
      <c r="E20" s="98"/>
      <c r="F20" s="98"/>
      <c r="G20" s="98"/>
      <c r="H20" s="98"/>
      <c r="I20" s="98"/>
      <c r="J20" s="98"/>
      <c r="K20" s="4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7.25" customHeight="1">
      <c r="A21" s="99">
        <f>SUM((A20+1))</f>
      </c>
      <c r="B21" s="97"/>
      <c r="C21" s="98"/>
      <c r="D21" s="98"/>
      <c r="E21" s="98"/>
      <c r="F21" s="102"/>
      <c r="G21" s="98"/>
      <c r="H21" s="98"/>
      <c r="I21" s="98"/>
      <c r="J21" s="99"/>
      <c r="K21" s="4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99">
        <f>SUM((A21+1))</f>
      </c>
      <c r="B22" s="100"/>
      <c r="C22" s="102"/>
      <c r="D22" s="98"/>
      <c r="E22" s="98"/>
      <c r="F22" s="98"/>
      <c r="G22" s="98"/>
      <c r="H22" s="98"/>
      <c r="I22" s="98"/>
      <c r="J22" s="98"/>
      <c r="K22" s="4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99">
        <f>SUM((A22+1))</f>
      </c>
      <c r="B23" s="97"/>
      <c r="C23" s="98"/>
      <c r="D23" s="98"/>
      <c r="E23" s="98"/>
      <c r="F23" s="102"/>
      <c r="G23" s="98"/>
      <c r="H23" s="98"/>
      <c r="I23" s="98"/>
      <c r="J23" s="98"/>
      <c r="K23" s="4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99">
        <f>SUM((A23+1))</f>
      </c>
      <c r="B24" s="97"/>
      <c r="C24" s="98"/>
      <c r="D24" s="98"/>
      <c r="E24" s="98"/>
      <c r="F24" s="98"/>
      <c r="G24" s="98"/>
      <c r="H24" s="98"/>
      <c r="I24" s="98"/>
      <c r="J24" s="98"/>
      <c r="K24" s="4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99">
        <f>SUM((A24+1))</f>
      </c>
      <c r="B25" s="100"/>
      <c r="C25" s="98"/>
      <c r="D25" s="98"/>
      <c r="E25" s="98"/>
      <c r="F25" s="98"/>
      <c r="G25" s="98"/>
      <c r="H25" s="98"/>
      <c r="I25" s="98"/>
      <c r="J25" s="98"/>
      <c r="K25" s="4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99">
        <f>SUM((A25+1))</f>
      </c>
      <c r="B26" s="97"/>
      <c r="C26" s="98"/>
      <c r="D26" s="98"/>
      <c r="E26" s="98"/>
      <c r="F26" s="98"/>
      <c r="G26" s="98"/>
      <c r="H26" s="98"/>
      <c r="I26" s="98"/>
      <c r="J26" s="98"/>
      <c r="K26" s="4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99">
        <f>SUM((A26+1))</f>
      </c>
      <c r="B27" s="103"/>
      <c r="C27" s="104"/>
      <c r="D27" s="105"/>
      <c r="E27" s="105"/>
      <c r="F27" s="98"/>
      <c r="G27" s="98"/>
      <c r="H27" s="98"/>
      <c r="I27" s="98"/>
      <c r="J27" s="98"/>
      <c r="K27" s="4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99">
        <f>SUM((A27+1))</f>
      </c>
      <c r="B28" s="103"/>
      <c r="C28" s="104"/>
      <c r="D28" s="105"/>
      <c r="E28" s="105"/>
      <c r="F28" s="98"/>
      <c r="G28" s="98"/>
      <c r="H28" s="98"/>
      <c r="I28" s="98"/>
      <c r="J28" s="98"/>
      <c r="K28" s="4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99">
        <f>SUM((A28+1))</f>
      </c>
      <c r="B29" s="97"/>
      <c r="C29" s="97"/>
      <c r="D29" s="97"/>
      <c r="E29" s="97"/>
      <c r="F29" s="97"/>
      <c r="G29" s="97"/>
      <c r="H29" s="97"/>
      <c r="I29" s="97"/>
      <c r="J29" s="97"/>
      <c r="K29" s="4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