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JSI\Skjöl\Gráðanir\Graðuprofsform_og _gogn\Gráðugögn apríl 2017\Gráðu_Vinnugögn mars 2018\"/>
    </mc:Choice>
  </mc:AlternateContent>
  <xr:revisionPtr revIDLastSave="0" documentId="13_ncr:1_{92208311-995D-4C3E-B592-EAFB5BC3DB2C}" xr6:coauthVersionLast="28" xr6:coauthVersionMax="28" xr10:uidLastSave="{00000000-0000-0000-0000-000000000000}"/>
  <bookViews>
    <workbookView xWindow="0" yWindow="0" windowWidth="28800" windowHeight="11550" xr2:uid="{AE1CBA31-A65A-459C-88C4-4ADBDC4AA4E4}"/>
  </bookViews>
  <sheets>
    <sheet name="Umsókn um Dan gráðun" sheetId="1" r:id="rId1"/>
    <sheet name="Sótt um undanþágu"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D6" i="1" s="1"/>
  <c r="K6" i="1"/>
  <c r="K3" i="1" s="1"/>
  <c r="L8" i="1"/>
  <c r="E9" i="1"/>
  <c r="D9" i="1" s="1"/>
  <c r="K9" i="1"/>
  <c r="L11" i="1"/>
  <c r="E12" i="1"/>
  <c r="D12" i="1" s="1"/>
  <c r="K12" i="1"/>
  <c r="L14" i="1"/>
  <c r="E15" i="1"/>
  <c r="D15" i="1" s="1"/>
  <c r="K15" i="1"/>
  <c r="L17" i="1"/>
  <c r="E18" i="1"/>
  <c r="D18" i="1" s="1"/>
  <c r="K18" i="1"/>
  <c r="L20" i="1"/>
  <c r="E21" i="1"/>
  <c r="D21" i="1" s="1"/>
  <c r="K21" i="1"/>
  <c r="L23" i="1"/>
  <c r="E24" i="1"/>
  <c r="D24" i="1" s="1"/>
  <c r="K24" i="1"/>
  <c r="L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Bjarni Friðriksson</author>
  </authors>
  <commentList>
    <comment ref="A1" authorId="0" shapeId="0" xr:uid="{00000000-0006-0000-0500-000001000000}">
      <text>
        <r>
          <rPr>
            <sz val="9"/>
            <color indexed="81"/>
            <rFont val="Tahoma"/>
            <family val="2"/>
          </rPr>
          <t xml:space="preserve">Úr gráðureglum JSÍ gr 1.10.
Heiðursgráðu og undanþágu frá gráðuskilyrðum er hægt að veita með samþykki stjórnar
og tækniráðs JSÍ.
Tillaga/umsókn að þessum gráðunum með rökstuðningi skulu sendar stjórn JSÍ
og koma frá stjórnum júdófélaga en ekki einstaklingum.
Heiðursgráðun er t.d. hægt að veita
þeim júdó iðkendum sem árum saman hafa stundað íþróttina og verið virkir s.l. fimm ár fyrir
umsók. 
Heiðursgráðun er einnig hægt að veita þeim sem aldrei hafa æft júdó en verið íþróttinni
velviljaðir í verki.
Gráðuprófs réttindi fylgja ekki heiðursgráðunum og skulu sér merktar í
svartbelta skrá
</t>
        </r>
      </text>
    </comment>
  </commentList>
</comments>
</file>

<file path=xl/sharedStrings.xml><?xml version="1.0" encoding="utf-8"?>
<sst xmlns="http://schemas.openxmlformats.org/spreadsheetml/2006/main" count="110" uniqueCount="92">
  <si>
    <t>31.</t>
  </si>
  <si>
    <t>30.</t>
  </si>
  <si>
    <t>29.</t>
  </si>
  <si>
    <t>28.</t>
  </si>
  <si>
    <t>27.</t>
  </si>
  <si>
    <t>26.</t>
  </si>
  <si>
    <t>25.</t>
  </si>
  <si>
    <t>24.</t>
  </si>
  <si>
    <t>23.</t>
  </si>
  <si>
    <t>10. dan</t>
  </si>
  <si>
    <t>22.</t>
  </si>
  <si>
    <t>9. dan</t>
  </si>
  <si>
    <t>21.</t>
  </si>
  <si>
    <t>8. dan</t>
  </si>
  <si>
    <t>20.</t>
  </si>
  <si>
    <t>7. dan</t>
  </si>
  <si>
    <t>19.</t>
  </si>
  <si>
    <t>6. dan</t>
  </si>
  <si>
    <t>18.</t>
  </si>
  <si>
    <t>5. dan</t>
  </si>
  <si>
    <t>17.</t>
  </si>
  <si>
    <t>4. dan</t>
  </si>
  <si>
    <t>Desember</t>
  </si>
  <si>
    <t>16.</t>
  </si>
  <si>
    <t>3. dan</t>
  </si>
  <si>
    <t>Nóvember</t>
  </si>
  <si>
    <t>15.</t>
  </si>
  <si>
    <t>2. dan</t>
  </si>
  <si>
    <t>Október</t>
  </si>
  <si>
    <t>14.</t>
  </si>
  <si>
    <t>1. dan</t>
  </si>
  <si>
    <t>September</t>
  </si>
  <si>
    <t>13.</t>
  </si>
  <si>
    <t>Ágúst</t>
  </si>
  <si>
    <t>12.</t>
  </si>
  <si>
    <t>Þróttur</t>
  </si>
  <si>
    <t>Júlí</t>
  </si>
  <si>
    <t>11.</t>
  </si>
  <si>
    <t>Tindastóll</t>
  </si>
  <si>
    <t>Júní</t>
  </si>
  <si>
    <t>10.</t>
  </si>
  <si>
    <t>Selfoss</t>
  </si>
  <si>
    <t>Sótt um undanþágu</t>
  </si>
  <si>
    <t>Maí</t>
  </si>
  <si>
    <t>9.</t>
  </si>
  <si>
    <t>Pardus</t>
  </si>
  <si>
    <t>Apríl</t>
  </si>
  <si>
    <t>8.</t>
  </si>
  <si>
    <t>Njarðvík</t>
  </si>
  <si>
    <t>12. jan. 2010</t>
  </si>
  <si>
    <t>Sigurður Sigurðsson</t>
  </si>
  <si>
    <t>Mars</t>
  </si>
  <si>
    <t>7.</t>
  </si>
  <si>
    <t>KA</t>
  </si>
  <si>
    <t>AM 2014</t>
  </si>
  <si>
    <t>Febrúar</t>
  </si>
  <si>
    <t>6.</t>
  </si>
  <si>
    <t>JR</t>
  </si>
  <si>
    <t>ÍM 2013</t>
  </si>
  <si>
    <t>Janúar</t>
  </si>
  <si>
    <t>5.</t>
  </si>
  <si>
    <t>JG</t>
  </si>
  <si>
    <t>15. apríl 2012</t>
  </si>
  <si>
    <t>1. kyu</t>
  </si>
  <si>
    <t>Jón Jónsson</t>
  </si>
  <si>
    <t>4.</t>
  </si>
  <si>
    <t>JDÁ</t>
  </si>
  <si>
    <t>Gráðugjald 10.000</t>
  </si>
  <si>
    <t>ÍM eða AM 1-3 sæti og unnið minnst tvær glímur</t>
  </si>
  <si>
    <t>JSÍ námskeið samkv. gr.1.4  (dag/mán/ár)</t>
  </si>
  <si>
    <t xml:space="preserve">Óska að gráðast í </t>
  </si>
  <si>
    <t>Dags.  síðustu    gráðunar</t>
  </si>
  <si>
    <t>Núverandi gráða</t>
  </si>
  <si>
    <t>Aldur</t>
  </si>
  <si>
    <t>Kennitala</t>
  </si>
  <si>
    <t>Nafn</t>
  </si>
  <si>
    <t>3.</t>
  </si>
  <si>
    <t>ÍR</t>
  </si>
  <si>
    <t>2.</t>
  </si>
  <si>
    <t>Grindavík</t>
  </si>
  <si>
    <t>1.</t>
  </si>
  <si>
    <t>Draupnir</t>
  </si>
  <si>
    <t>Gráðugjöld alls</t>
  </si>
  <si>
    <t>Forsvarsmaður</t>
  </si>
  <si>
    <t>Ár</t>
  </si>
  <si>
    <t>Mánuður</t>
  </si>
  <si>
    <t>Dagur</t>
  </si>
  <si>
    <t>Félag</t>
  </si>
  <si>
    <t>jsi@jsi.is.</t>
  </si>
  <si>
    <t>Sendist á</t>
  </si>
  <si>
    <t xml:space="preserve">Umsókn um dan gráðun </t>
  </si>
  <si>
    <t>Sótt um undanþágu frá gráðuskilyrðum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</si>
</sst>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2"/>
    </font>
    <font>
      <sz val="12"/>
      <name val="Times New Roman"/>
      <family val="1"/>
    </font>
    <font>
      <sz val="12"/>
      <color indexed="8"/>
      <name val="Times New Roman"/>
      <family val="1"/>
    </font>
    <font>
      <i/>
      <sz val="12"/>
      <name val="Times New Roman"/>
      <family val="1"/>
    </font>
    <font>
      <b/>
      <i/>
      <sz val="12"/>
      <color rgb="FFFF0000"/>
      <name val="Times New Roman"/>
      <family val="1"/>
    </font>
    <font>
      <i/>
      <sz val="11"/>
      <name val="Times New Roman"/>
      <family val="1"/>
    </font>
    <font>
      <i/>
      <sz val="11"/>
      <color theme="8" tint="0.59999389629810485"/>
      <name val="Times New Roman"/>
      <family val="1"/>
    </font>
    <font>
      <u/>
      <sz val="10"/>
      <color indexed="12"/>
      <name val="Arial"/>
      <family val="2"/>
    </font>
    <font>
      <b/>
      <i/>
      <sz val="11"/>
      <name val="Times New Roman"/>
      <family val="1"/>
    </font>
    <font>
      <b/>
      <i/>
      <sz val="12"/>
      <name val="Times New Roman"/>
      <family val="1"/>
    </font>
    <font>
      <b/>
      <i/>
      <sz val="11"/>
      <color rgb="FFFF0000"/>
      <name val="Times New Roman"/>
      <family val="1"/>
    </font>
    <font>
      <sz val="10"/>
      <name val="Arial"/>
      <family val="2"/>
    </font>
    <font>
      <b/>
      <i/>
      <sz val="12"/>
      <color indexed="12"/>
      <name val="Times New Roman"/>
      <family val="1"/>
    </font>
    <font>
      <i/>
      <sz val="16"/>
      <name val="Times New Roman"/>
      <family val="1"/>
    </font>
    <font>
      <sz val="16"/>
      <name val="Times New Roman"/>
      <family val="1"/>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1" fillId="0" borderId="0"/>
  </cellStyleXfs>
  <cellXfs count="72">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Protection="1">
      <protection hidden="1"/>
    </xf>
    <xf numFmtId="0" fontId="1" fillId="0" borderId="0" xfId="0" applyFont="1" applyAlignment="1" applyProtection="1">
      <alignment horizontal="center"/>
      <protection hidden="1"/>
    </xf>
    <xf numFmtId="0" fontId="1" fillId="0" borderId="0" xfId="0" applyFont="1" applyBorder="1" applyProtection="1">
      <protection locked="0"/>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2" fillId="0" borderId="0" xfId="0" applyFont="1" applyBorder="1" applyAlignment="1" applyProtection="1">
      <alignment horizontal="center" wrapText="1"/>
      <protection hidden="1"/>
    </xf>
    <xf numFmtId="0" fontId="3" fillId="0" borderId="0" xfId="0" applyFont="1" applyProtection="1">
      <protection hidden="1"/>
    </xf>
    <xf numFmtId="0" fontId="4" fillId="0" borderId="0" xfId="0" applyFont="1" applyProtection="1">
      <protection hidden="1"/>
    </xf>
    <xf numFmtId="3" fontId="5" fillId="2" borderId="1" xfId="0" applyNumberFormat="1" applyFont="1" applyFill="1" applyBorder="1" applyAlignment="1" applyProtection="1">
      <alignment horizontal="center"/>
      <protection hidden="1"/>
    </xf>
    <xf numFmtId="0" fontId="5" fillId="2" borderId="2"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0" borderId="1" xfId="0" applyFont="1" applyBorder="1" applyAlignment="1" applyProtection="1">
      <alignment horizontal="center" wrapText="1"/>
      <protection hidden="1"/>
    </xf>
    <xf numFmtId="0" fontId="6" fillId="3" borderId="1" xfId="0" applyFont="1" applyFill="1" applyBorder="1" applyAlignment="1" applyProtection="1">
      <alignment horizontal="center"/>
      <protection hidden="1"/>
    </xf>
    <xf numFmtId="0" fontId="5" fillId="2" borderId="1" xfId="0" applyFont="1" applyFill="1" applyBorder="1" applyAlignment="1" applyProtection="1">
      <alignment horizontal="left"/>
      <protection locked="0"/>
    </xf>
    <xf numFmtId="0" fontId="5" fillId="0" borderId="2" xfId="0" applyFont="1" applyBorder="1" applyAlignment="1" applyProtection="1">
      <alignment horizontal="center"/>
      <protection hidden="1"/>
    </xf>
    <xf numFmtId="3" fontId="5" fillId="2" borderId="4" xfId="0" applyNumberFormat="1" applyFont="1" applyFill="1" applyBorder="1" applyAlignment="1" applyProtection="1">
      <alignment horizontal="center"/>
      <protection hidden="1"/>
    </xf>
    <xf numFmtId="15" fontId="5" fillId="2" borderId="2" xfId="0" applyNumberFormat="1" applyFont="1" applyFill="1" applyBorder="1" applyAlignment="1" applyProtection="1">
      <alignment horizontal="center"/>
      <protection locked="0"/>
    </xf>
    <xf numFmtId="49" fontId="5" fillId="2" borderId="4" xfId="0" applyNumberFormat="1" applyFont="1" applyFill="1" applyBorder="1" applyAlignment="1" applyProtection="1">
      <alignment horizontal="center"/>
      <protection locked="0"/>
    </xf>
    <xf numFmtId="0" fontId="5" fillId="0" borderId="4" xfId="0" applyFont="1" applyBorder="1" applyAlignment="1" applyProtection="1">
      <alignment horizontal="center" wrapText="1"/>
      <protection hidden="1"/>
    </xf>
    <xf numFmtId="0" fontId="6" fillId="3" borderId="4" xfId="0" applyFont="1" applyFill="1" applyBorder="1" applyAlignment="1" applyProtection="1">
      <alignment horizontal="center"/>
      <protection hidden="1"/>
    </xf>
    <xf numFmtId="0" fontId="5" fillId="2" borderId="4" xfId="0" applyFont="1" applyFill="1" applyBorder="1" applyAlignment="1" applyProtection="1">
      <alignment horizontal="left"/>
      <protection locked="0"/>
    </xf>
    <xf numFmtId="0" fontId="5" fillId="2" borderId="1" xfId="0" applyFont="1" applyFill="1" applyBorder="1" applyAlignment="1" applyProtection="1">
      <alignment horizontal="center"/>
      <protection locked="0"/>
    </xf>
    <xf numFmtId="49" fontId="5" fillId="2" borderId="5" xfId="0" applyNumberFormat="1"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0" borderId="5" xfId="0" applyFont="1" applyBorder="1" applyAlignment="1" applyProtection="1">
      <alignment horizontal="center" wrapText="1"/>
      <protection hidden="1"/>
    </xf>
    <xf numFmtId="0" fontId="6" fillId="3" borderId="5" xfId="0" applyFont="1" applyFill="1" applyBorder="1" applyAlignment="1" applyProtection="1">
      <alignment horizontal="center"/>
      <protection hidden="1"/>
    </xf>
    <xf numFmtId="0" fontId="5" fillId="2" borderId="5" xfId="0" applyFont="1" applyFill="1" applyBorder="1" applyAlignment="1" applyProtection="1">
      <alignment horizontal="left"/>
      <protection locked="0"/>
    </xf>
    <xf numFmtId="0" fontId="3" fillId="0" borderId="0" xfId="0" applyFont="1" applyBorder="1" applyAlignment="1" applyProtection="1">
      <alignment horizontal="center" wrapText="1"/>
      <protection hidden="1"/>
    </xf>
    <xf numFmtId="0" fontId="3" fillId="0" borderId="0" xfId="0" applyFont="1" applyBorder="1" applyAlignment="1" applyProtection="1">
      <alignment horizontal="center"/>
      <protection hidden="1"/>
    </xf>
    <xf numFmtId="0" fontId="1" fillId="4" borderId="0" xfId="0" applyFont="1" applyFill="1" applyProtection="1">
      <protection hidden="1"/>
    </xf>
    <xf numFmtId="15" fontId="5" fillId="2" borderId="1" xfId="0" applyNumberFormat="1" applyFont="1" applyFill="1" applyBorder="1" applyAlignment="1" applyProtection="1">
      <alignment horizontal="center"/>
      <protection locked="0"/>
    </xf>
    <xf numFmtId="0" fontId="7" fillId="0" borderId="0" xfId="1" applyAlignment="1" applyProtection="1">
      <alignment vertical="center"/>
    </xf>
    <xf numFmtId="0" fontId="5" fillId="0" borderId="1" xfId="0" applyFont="1" applyBorder="1" applyAlignment="1" applyProtection="1">
      <alignment horizontal="center"/>
      <protection hidden="1"/>
    </xf>
    <xf numFmtId="0" fontId="8" fillId="3" borderId="7" xfId="0" applyFont="1" applyFill="1" applyBorder="1" applyAlignment="1" applyProtection="1">
      <alignment horizontal="center" wrapText="1"/>
      <protection hidden="1"/>
    </xf>
    <xf numFmtId="0" fontId="8" fillId="3" borderId="7" xfId="0" applyFont="1" applyFill="1" applyBorder="1" applyAlignment="1" applyProtection="1">
      <alignment horizontal="center"/>
      <protection hidden="1"/>
    </xf>
    <xf numFmtId="0" fontId="8" fillId="3" borderId="7" xfId="0" applyFont="1" applyFill="1" applyBorder="1" applyAlignment="1" applyProtection="1">
      <protection hidden="1"/>
    </xf>
    <xf numFmtId="0" fontId="5" fillId="3" borderId="8" xfId="0" applyFont="1" applyFill="1" applyBorder="1" applyAlignment="1" applyProtection="1">
      <protection hidden="1"/>
    </xf>
    <xf numFmtId="0" fontId="3" fillId="0" borderId="0" xfId="0" applyFont="1" applyFill="1" applyProtection="1">
      <protection hidden="1"/>
    </xf>
    <xf numFmtId="3" fontId="9" fillId="5" borderId="0" xfId="0" applyNumberFormat="1" applyFont="1" applyFill="1" applyBorder="1" applyAlignment="1" applyProtection="1">
      <alignment horizontal="center"/>
      <protection hidden="1"/>
    </xf>
    <xf numFmtId="0" fontId="3" fillId="0" borderId="0" xfId="0" applyFont="1" applyBorder="1" applyAlignment="1" applyProtection="1">
      <alignment horizontal="left"/>
      <protection hidden="1"/>
    </xf>
    <xf numFmtId="49" fontId="3" fillId="0" borderId="0" xfId="0" applyNumberFormat="1" applyFont="1" applyBorder="1" applyAlignment="1" applyProtection="1">
      <alignment horizontal="center"/>
      <protection hidden="1"/>
    </xf>
    <xf numFmtId="49" fontId="3" fillId="0" borderId="0" xfId="0" applyNumberFormat="1" applyFont="1" applyBorder="1" applyAlignment="1" applyProtection="1">
      <protection hidden="1"/>
    </xf>
    <xf numFmtId="0" fontId="3" fillId="0" borderId="9" xfId="0" applyFont="1" applyBorder="1" applyAlignment="1" applyProtection="1">
      <protection hidden="1"/>
    </xf>
    <xf numFmtId="3" fontId="10" fillId="2" borderId="2" xfId="0" applyNumberFormat="1" applyFont="1" applyFill="1" applyBorder="1" applyAlignment="1" applyProtection="1">
      <alignment horizontal="center" wrapText="1"/>
      <protection hidden="1"/>
    </xf>
    <xf numFmtId="0" fontId="5" fillId="5" borderId="0" xfId="0" applyFont="1" applyFill="1" applyBorder="1" applyAlignment="1" applyProtection="1">
      <alignment horizontal="left"/>
      <protection hidden="1"/>
    </xf>
    <xf numFmtId="0" fontId="4" fillId="2" borderId="3" xfId="2" applyFont="1" applyFill="1" applyBorder="1" applyAlignment="1" applyProtection="1">
      <alignment horizontal="left"/>
      <protection locked="0"/>
    </xf>
    <xf numFmtId="0" fontId="4" fillId="2" borderId="10" xfId="2" applyFont="1" applyFill="1" applyBorder="1" applyAlignment="1" applyProtection="1">
      <alignment horizontal="left"/>
      <protection locked="0"/>
    </xf>
    <xf numFmtId="0" fontId="3" fillId="5" borderId="0" xfId="0" applyFont="1" applyFill="1" applyBorder="1" applyAlignment="1" applyProtection="1">
      <alignment horizontal="left"/>
      <protection hidden="1"/>
    </xf>
    <xf numFmtId="49" fontId="4" fillId="2" borderId="2" xfId="0" applyNumberFormat="1" applyFont="1" applyFill="1" applyBorder="1" applyAlignment="1" applyProtection="1">
      <alignment horizontal="center"/>
      <protection locked="0"/>
    </xf>
    <xf numFmtId="0" fontId="3" fillId="2" borderId="2" xfId="0" applyFont="1" applyFill="1" applyBorder="1" applyAlignment="1" applyProtection="1">
      <alignment horizontal="left"/>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1" fillId="6" borderId="0" xfId="0" applyFont="1" applyFill="1" applyProtection="1">
      <protection hidden="1"/>
    </xf>
    <xf numFmtId="0" fontId="8" fillId="5" borderId="0" xfId="0" applyFont="1" applyFill="1" applyBorder="1" applyAlignment="1" applyProtection="1">
      <alignment horizontal="center" wrapText="1"/>
      <protection hidden="1"/>
    </xf>
    <xf numFmtId="0" fontId="3" fillId="0" borderId="0" xfId="2" applyFont="1" applyAlignment="1" applyProtection="1">
      <alignment horizontal="center"/>
      <protection hidden="1"/>
    </xf>
    <xf numFmtId="0" fontId="9" fillId="5" borderId="0" xfId="2" applyFont="1" applyFill="1" applyAlignment="1" applyProtection="1">
      <alignment horizontal="left"/>
      <protection hidden="1"/>
    </xf>
    <xf numFmtId="14" fontId="3" fillId="5" borderId="0" xfId="0" applyNumberFormat="1" applyFont="1" applyFill="1" applyBorder="1" applyAlignment="1" applyProtection="1">
      <alignment horizontal="left"/>
      <protection hidden="1"/>
    </xf>
    <xf numFmtId="14" fontId="9" fillId="5" borderId="0" xfId="0" applyNumberFormat="1" applyFont="1" applyFill="1" applyBorder="1" applyAlignment="1" applyProtection="1">
      <alignment horizontal="center"/>
      <protection hidden="1"/>
    </xf>
    <xf numFmtId="14" fontId="9" fillId="5" borderId="0" xfId="0" applyNumberFormat="1" applyFont="1" applyFill="1" applyBorder="1" applyAlignment="1" applyProtection="1">
      <alignment horizontal="left"/>
      <protection hidden="1"/>
    </xf>
    <xf numFmtId="0" fontId="12" fillId="7" borderId="11" xfId="1" applyFont="1" applyFill="1" applyBorder="1" applyAlignment="1" applyProtection="1">
      <alignment horizontal="center"/>
    </xf>
    <xf numFmtId="0" fontId="9" fillId="7" borderId="12" xfId="0" applyFont="1" applyFill="1" applyBorder="1" applyAlignment="1" applyProtection="1">
      <alignment horizontal="right"/>
      <protection hidden="1"/>
    </xf>
    <xf numFmtId="0" fontId="3" fillId="7" borderId="12" xfId="0" applyFont="1" applyFill="1" applyBorder="1" applyAlignment="1" applyProtection="1">
      <alignment horizontal="center"/>
      <protection hidden="1"/>
    </xf>
    <xf numFmtId="0" fontId="13" fillId="7" borderId="12" xfId="0" applyFont="1" applyFill="1" applyBorder="1" applyAlignment="1" applyProtection="1">
      <protection hidden="1"/>
    </xf>
    <xf numFmtId="0" fontId="3" fillId="7" borderId="13" xfId="0" applyFont="1" applyFill="1" applyBorder="1" applyAlignment="1" applyProtection="1">
      <protection hidden="1"/>
    </xf>
    <xf numFmtId="0" fontId="14" fillId="0" borderId="0" xfId="0" applyFont="1" applyProtection="1">
      <protection hidden="1"/>
    </xf>
  </cellXfs>
  <cellStyles count="3">
    <cellStyle name="Hyperlink" xfId="1" builtinId="8"/>
    <cellStyle name="Normal" xfId="0" builtinId="0"/>
    <cellStyle name="Normal 2" xfId="2" xr:uid="{12BF7F58-2EAE-46B8-9F1A-4FE72D6C0C95}"/>
  </cellStyles>
  <dxfs count="2">
    <dxf>
      <font>
        <color auto="1"/>
      </font>
      <fill>
        <patternFill>
          <fgColor indexed="64"/>
          <bgColor theme="0" tint="-0.149967955565050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66673</xdr:rowOff>
    </xdr:from>
    <xdr:to>
      <xdr:col>8</xdr:col>
      <xdr:colOff>666750</xdr:colOff>
      <xdr:row>50</xdr:row>
      <xdr:rowOff>171449</xdr:rowOff>
    </xdr:to>
    <xdr:sp macro="" textlink="">
      <xdr:nvSpPr>
        <xdr:cNvPr id="2" name="TextBox 1">
          <a:extLst>
            <a:ext uri="{FF2B5EF4-FFF2-40B4-BE49-F238E27FC236}">
              <a16:creationId xmlns:a16="http://schemas.microsoft.com/office/drawing/2014/main" id="{CBE39C3E-EF75-4E8E-B711-CAAFB5B64051}"/>
            </a:ext>
          </a:extLst>
        </xdr:cNvPr>
        <xdr:cNvSpPr txBox="1"/>
      </xdr:nvSpPr>
      <xdr:spPr>
        <a:xfrm>
          <a:off x="95250" y="238123"/>
          <a:ext cx="6057900" cy="850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Ég undirritaður kt. 000000000 óska eftir undanþágu til að taka X. dan gráðu í Júdó.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Ástæða og rök fyrir undanþágunni er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Virðingarfyllst</a:t>
          </a:r>
        </a:p>
        <a:p>
          <a:r>
            <a:rPr lang="en-GB" sz="1100">
              <a:solidFill>
                <a:schemeClr val="dk1"/>
              </a:solidFill>
              <a:effectLst/>
              <a:latin typeface="+mn-lt"/>
              <a:ea typeface="+mn-ea"/>
              <a:cs typeface="+mn-cs"/>
            </a:rPr>
            <a:t>Jón Jónsson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i@jsi.i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5969-0812-4063-833B-947FEB6EF3EB}">
  <sheetPr>
    <tabColor rgb="FF002060"/>
  </sheetPr>
  <dimension ref="A1:W32"/>
  <sheetViews>
    <sheetView tabSelected="1" workbookViewId="0">
      <selection activeCell="O7" sqref="O7"/>
    </sheetView>
  </sheetViews>
  <sheetFormatPr defaultRowHeight="15.75"/>
  <cols>
    <col min="1" max="1" width="3.5" style="1" customWidth="1"/>
    <col min="2" max="2" width="26.625" style="1" customWidth="1"/>
    <col min="3" max="3" width="15" style="2" customWidth="1"/>
    <col min="4" max="4" width="9.5" style="2" customWidth="1"/>
    <col min="5" max="5" width="9.5" style="2" hidden="1" customWidth="1"/>
    <col min="6" max="6" width="11.125" style="2" customWidth="1"/>
    <col min="7" max="7" width="12.625" style="2" customWidth="1"/>
    <col min="8" max="8" width="8.5" style="2" customWidth="1"/>
    <col min="9" max="10" width="17.125" style="1" customWidth="1"/>
    <col min="11" max="11" width="14.25" style="1" customWidth="1"/>
    <col min="12" max="12" width="0.125" style="1" customWidth="1"/>
    <col min="13" max="13" width="12.625" style="1" customWidth="1"/>
    <col min="14" max="15" width="9" style="1"/>
    <col min="16" max="19" width="9" style="1" hidden="1" customWidth="1"/>
    <col min="20" max="20" width="4.875" style="1" hidden="1" customWidth="1"/>
    <col min="21" max="16384" width="9" style="1"/>
  </cols>
  <sheetData>
    <row r="1" spans="1:23" ht="26.25" customHeight="1" thickBot="1">
      <c r="A1" s="70"/>
      <c r="B1" s="69" t="s">
        <v>90</v>
      </c>
      <c r="C1" s="68"/>
      <c r="D1" s="68"/>
      <c r="E1" s="68"/>
      <c r="F1" s="68"/>
      <c r="G1" s="68"/>
      <c r="H1" s="68"/>
      <c r="I1" s="68"/>
      <c r="J1" s="67" t="s">
        <v>89</v>
      </c>
      <c r="K1" s="66" t="s">
        <v>88</v>
      </c>
      <c r="L1" s="10"/>
      <c r="M1" s="10"/>
      <c r="N1" s="3"/>
      <c r="O1" s="3"/>
      <c r="P1" s="3"/>
      <c r="Q1" s="3"/>
      <c r="R1" s="3"/>
      <c r="S1" s="3"/>
      <c r="T1" s="3"/>
      <c r="U1" s="3"/>
    </row>
    <row r="2" spans="1:23" ht="21.75" customHeight="1">
      <c r="A2" s="65" t="s">
        <v>87</v>
      </c>
      <c r="B2" s="65"/>
      <c r="C2" s="64" t="s">
        <v>86</v>
      </c>
      <c r="D2" s="64" t="s">
        <v>85</v>
      </c>
      <c r="E2" s="63"/>
      <c r="F2" s="64" t="s">
        <v>84</v>
      </c>
      <c r="G2" s="63"/>
      <c r="H2" s="62" t="s">
        <v>83</v>
      </c>
      <c r="I2" s="61"/>
      <c r="J2" s="53"/>
      <c r="K2" s="60" t="s">
        <v>82</v>
      </c>
      <c r="L2" s="10"/>
      <c r="M2" s="10"/>
      <c r="N2" s="3"/>
      <c r="O2" s="3"/>
      <c r="P2" s="3" t="s">
        <v>81</v>
      </c>
      <c r="Q2" s="59" t="s">
        <v>63</v>
      </c>
      <c r="R2" s="3" t="s">
        <v>80</v>
      </c>
      <c r="S2" s="3"/>
      <c r="T2" s="3"/>
      <c r="U2" s="3"/>
    </row>
    <row r="3" spans="1:23" ht="21.75" customHeight="1">
      <c r="A3" s="58" t="s">
        <v>53</v>
      </c>
      <c r="B3" s="57"/>
      <c r="C3" s="56" t="s">
        <v>56</v>
      </c>
      <c r="D3" s="56" t="s">
        <v>43</v>
      </c>
      <c r="E3" s="55"/>
      <c r="F3" s="54">
        <v>2018</v>
      </c>
      <c r="G3" s="53"/>
      <c r="H3" s="52" t="s">
        <v>64</v>
      </c>
      <c r="I3" s="51"/>
      <c r="J3" s="50"/>
      <c r="K3" s="49">
        <f>SUM(K6:K26)</f>
        <v>0</v>
      </c>
      <c r="L3" s="43"/>
      <c r="M3" s="43"/>
      <c r="N3" s="3"/>
      <c r="O3" s="3"/>
      <c r="P3" s="3" t="s">
        <v>79</v>
      </c>
      <c r="Q3" s="35" t="s">
        <v>30</v>
      </c>
      <c r="R3" s="3" t="s">
        <v>78</v>
      </c>
      <c r="S3" s="3"/>
      <c r="T3" s="3"/>
      <c r="U3" s="3"/>
    </row>
    <row r="4" spans="1:23" ht="21.75" customHeight="1">
      <c r="A4" s="48"/>
      <c r="B4" s="45"/>
      <c r="C4" s="47"/>
      <c r="D4" s="4"/>
      <c r="E4" s="46"/>
      <c r="F4" s="34"/>
      <c r="G4" s="34"/>
      <c r="H4" s="34"/>
      <c r="I4" s="45"/>
      <c r="J4" s="45"/>
      <c r="K4" s="44"/>
      <c r="L4" s="43"/>
      <c r="M4" s="43"/>
      <c r="N4" s="3"/>
      <c r="O4" s="3"/>
      <c r="P4" s="3" t="s">
        <v>77</v>
      </c>
      <c r="Q4" s="35" t="s">
        <v>27</v>
      </c>
      <c r="R4" s="3" t="s">
        <v>76</v>
      </c>
      <c r="S4" s="3"/>
      <c r="T4" s="3"/>
      <c r="U4" s="3"/>
    </row>
    <row r="5" spans="1:23" ht="69" customHeight="1" thickBot="1">
      <c r="A5" s="42"/>
      <c r="B5" s="41" t="s">
        <v>75</v>
      </c>
      <c r="C5" s="40" t="s">
        <v>74</v>
      </c>
      <c r="D5" s="40" t="s">
        <v>73</v>
      </c>
      <c r="E5" s="40"/>
      <c r="F5" s="39" t="s">
        <v>72</v>
      </c>
      <c r="G5" s="39" t="s">
        <v>71</v>
      </c>
      <c r="H5" s="39" t="s">
        <v>70</v>
      </c>
      <c r="I5" s="39" t="s">
        <v>69</v>
      </c>
      <c r="J5" s="39" t="s">
        <v>68</v>
      </c>
      <c r="K5" s="39" t="s">
        <v>67</v>
      </c>
      <c r="L5" s="10"/>
      <c r="M5" s="10"/>
      <c r="N5" s="3"/>
      <c r="O5" s="3"/>
      <c r="P5" s="3" t="s">
        <v>66</v>
      </c>
      <c r="Q5" s="35" t="s">
        <v>24</v>
      </c>
      <c r="R5" s="3" t="s">
        <v>65</v>
      </c>
      <c r="S5" s="3"/>
      <c r="T5" s="3"/>
      <c r="U5" s="3"/>
    </row>
    <row r="6" spans="1:23" ht="15.95" customHeight="1">
      <c r="A6" s="38">
        <v>1</v>
      </c>
      <c r="B6" s="26" t="s">
        <v>64</v>
      </c>
      <c r="C6" s="23"/>
      <c r="D6" s="25" t="e">
        <f>IF(E6&gt;100,E6-100,E6)</f>
        <v>#VALUE!</v>
      </c>
      <c r="E6" s="24" t="e">
        <f>$F$3-(MID(C6,5,2)+1900)</f>
        <v>#VALUE!</v>
      </c>
      <c r="F6" s="29" t="s">
        <v>63</v>
      </c>
      <c r="G6" s="23" t="s">
        <v>62</v>
      </c>
      <c r="H6" s="27" t="s">
        <v>30</v>
      </c>
      <c r="I6" s="36"/>
      <c r="J6" s="36"/>
      <c r="K6" s="21" t="str">
        <f>IF(C6&gt;=1,10000,"")</f>
        <v/>
      </c>
      <c r="L6" s="10"/>
      <c r="M6" s="10"/>
      <c r="N6" s="3"/>
      <c r="O6" s="3"/>
      <c r="P6" s="3" t="s">
        <v>61</v>
      </c>
      <c r="Q6" s="35" t="s">
        <v>21</v>
      </c>
      <c r="R6" s="3" t="s">
        <v>60</v>
      </c>
      <c r="S6" s="3" t="s">
        <v>59</v>
      </c>
      <c r="T6" s="3">
        <v>2017</v>
      </c>
      <c r="U6" s="3"/>
    </row>
    <row r="7" spans="1:23" ht="15.95" customHeight="1">
      <c r="A7" s="20"/>
      <c r="B7" s="26"/>
      <c r="C7" s="23"/>
      <c r="D7" s="25"/>
      <c r="E7" s="24"/>
      <c r="F7" s="16"/>
      <c r="G7" s="23"/>
      <c r="H7" s="14"/>
      <c r="I7" s="22"/>
      <c r="J7" s="36" t="s">
        <v>58</v>
      </c>
      <c r="K7" s="21"/>
      <c r="L7" s="10"/>
      <c r="M7" s="10"/>
      <c r="N7" s="3"/>
      <c r="O7" s="3"/>
      <c r="P7" s="3" t="s">
        <v>57</v>
      </c>
      <c r="Q7" s="35" t="s">
        <v>19</v>
      </c>
      <c r="R7" s="3" t="s">
        <v>56</v>
      </c>
      <c r="S7" s="3" t="s">
        <v>55</v>
      </c>
      <c r="T7" s="3">
        <v>2018</v>
      </c>
      <c r="U7" s="3"/>
      <c r="W7" s="37"/>
    </row>
    <row r="8" spans="1:23" ht="15.95" customHeight="1">
      <c r="A8" s="20"/>
      <c r="B8" s="19"/>
      <c r="C8" s="15"/>
      <c r="D8" s="18"/>
      <c r="E8" s="17"/>
      <c r="F8" s="16"/>
      <c r="G8" s="15"/>
      <c r="H8" s="14"/>
      <c r="I8" s="36">
        <v>41891</v>
      </c>
      <c r="J8" s="36" t="s">
        <v>54</v>
      </c>
      <c r="K8" s="12"/>
      <c r="L8" s="11" t="e">
        <f>IF(VALUE(MID($C6,9,1))=IF(MOD(MID($C6,1,1)*3+MID($C6,2,1)*2+MID($C6,3,1)*7+MID($C6,4,1)*6+MID($C6,5,1)*5+MID($C6,6,1)*4+MID($C6,7,1)*3+MID($C6,8,1)*2,11)=0,0,11-MOD(MID($C6,1,1)*3+MID($C6,2,1)*2+MID($C6,3,1)*7+MID($C6,4,1)*6+MID($C6,5,1)*5+MID($C6,6,1)*4+MID($C6,7,1)*3+MID($C6,8,1)*2,11)),"","Kennitala ekki í lagi")</f>
        <v>#VALUE!</v>
      </c>
      <c r="M8" s="10"/>
      <c r="N8" s="3"/>
      <c r="O8" s="3"/>
      <c r="P8" s="1" t="s">
        <v>53</v>
      </c>
      <c r="Q8" s="35" t="s">
        <v>17</v>
      </c>
      <c r="R8" s="3" t="s">
        <v>52</v>
      </c>
      <c r="S8" s="3" t="s">
        <v>51</v>
      </c>
      <c r="T8" s="3">
        <v>2019</v>
      </c>
      <c r="U8" s="3"/>
    </row>
    <row r="9" spans="1:23" ht="15.95" customHeight="1">
      <c r="A9" s="20">
        <v>2</v>
      </c>
      <c r="B9" s="32" t="s">
        <v>50</v>
      </c>
      <c r="C9" s="23"/>
      <c r="D9" s="31" t="e">
        <f>IF(E9&gt;100,E9-100,E9)</f>
        <v>#VALUE!</v>
      </c>
      <c r="E9" s="30" t="e">
        <f>$F$3-(MID(C9,5,2)+1900)</f>
        <v>#VALUE!</v>
      </c>
      <c r="F9" s="29" t="s">
        <v>30</v>
      </c>
      <c r="G9" s="28" t="s">
        <v>49</v>
      </c>
      <c r="H9" s="27" t="s">
        <v>27</v>
      </c>
      <c r="I9" s="22"/>
      <c r="J9" s="22"/>
      <c r="K9" s="21" t="str">
        <f>IF(C9&gt;=1,10000,"")</f>
        <v/>
      </c>
      <c r="L9" s="10"/>
      <c r="M9" s="10"/>
      <c r="N9" s="3"/>
      <c r="O9" s="3"/>
      <c r="P9" s="3" t="s">
        <v>48</v>
      </c>
      <c r="Q9" s="35" t="s">
        <v>15</v>
      </c>
      <c r="R9" s="3" t="s">
        <v>47</v>
      </c>
      <c r="S9" s="3" t="s">
        <v>46</v>
      </c>
      <c r="T9" s="3">
        <v>2020</v>
      </c>
      <c r="U9" s="3"/>
    </row>
    <row r="10" spans="1:23" ht="15.95" customHeight="1">
      <c r="A10" s="20"/>
      <c r="B10" s="26"/>
      <c r="C10" s="23"/>
      <c r="D10" s="25"/>
      <c r="E10" s="24"/>
      <c r="F10" s="16"/>
      <c r="G10" s="23"/>
      <c r="H10" s="14"/>
      <c r="I10" s="22"/>
      <c r="J10" s="22"/>
      <c r="K10" s="21"/>
      <c r="L10" s="10"/>
      <c r="M10" s="10"/>
      <c r="N10" s="3"/>
      <c r="O10" s="3"/>
      <c r="P10" s="3" t="s">
        <v>45</v>
      </c>
      <c r="Q10" s="35" t="s">
        <v>13</v>
      </c>
      <c r="R10" s="3" t="s">
        <v>44</v>
      </c>
      <c r="S10" s="3" t="s">
        <v>43</v>
      </c>
      <c r="T10" s="3">
        <v>2021</v>
      </c>
      <c r="U10" s="3"/>
    </row>
    <row r="11" spans="1:23" ht="15.95" customHeight="1">
      <c r="A11" s="20"/>
      <c r="B11" s="19"/>
      <c r="C11" s="15"/>
      <c r="D11" s="18"/>
      <c r="E11" s="17"/>
      <c r="F11" s="16"/>
      <c r="G11" s="15"/>
      <c r="H11" s="14"/>
      <c r="I11" s="13"/>
      <c r="J11" s="36" t="s">
        <v>42</v>
      </c>
      <c r="K11" s="12"/>
      <c r="L11" s="11" t="e">
        <f>IF(VALUE(MID($C9,9,1))=IF(MOD(MID($C9,1,1)*3+MID($C9,2,1)*2+MID($C9,3,1)*7+MID($C9,4,1)*6+MID($C9,5,1)*5+MID($C9,6,1)*4+MID($C9,7,1)*3+MID($C9,8,1)*2,11)=0,0,11-MOD(MID($C9,1,1)*3+MID($C9,2,1)*2+MID($C9,3,1)*7+MID($C9,4,1)*6+MID($C9,5,1)*5+MID($C9,6,1)*4+MID($C9,7,1)*3+MID($C9,8,1)*2,11)),"","Kennitala ekki í lagi")</f>
        <v>#VALUE!</v>
      </c>
      <c r="M11" s="10"/>
      <c r="N11" s="3"/>
      <c r="O11" s="3"/>
      <c r="P11" s="3" t="s">
        <v>41</v>
      </c>
      <c r="Q11" s="35" t="s">
        <v>11</v>
      </c>
      <c r="R11" s="3" t="s">
        <v>40</v>
      </c>
      <c r="S11" s="3" t="s">
        <v>39</v>
      </c>
      <c r="T11" s="3">
        <v>2022</v>
      </c>
      <c r="U11" s="3"/>
    </row>
    <row r="12" spans="1:23" ht="15.95" customHeight="1">
      <c r="A12" s="20">
        <v>3</v>
      </c>
      <c r="B12" s="32"/>
      <c r="C12" s="23"/>
      <c r="D12" s="31" t="e">
        <f>IF(E12&gt;100,E12-100,E12)</f>
        <v>#VALUE!</v>
      </c>
      <c r="E12" s="30" t="e">
        <f>$F$3-(MID(C12,5,2)+1900)</f>
        <v>#VALUE!</v>
      </c>
      <c r="F12" s="29"/>
      <c r="G12" s="28"/>
      <c r="H12" s="27"/>
      <c r="I12" s="22"/>
      <c r="J12" s="22"/>
      <c r="K12" s="21" t="str">
        <f>IF(C12&gt;=1,10000,"")</f>
        <v/>
      </c>
      <c r="L12" s="34"/>
      <c r="M12" s="33"/>
      <c r="N12" s="6"/>
      <c r="O12" s="6"/>
      <c r="P12" s="3" t="s">
        <v>38</v>
      </c>
      <c r="Q12" s="35" t="s">
        <v>9</v>
      </c>
      <c r="R12" s="3" t="s">
        <v>37</v>
      </c>
      <c r="S12" s="3" t="s">
        <v>36</v>
      </c>
      <c r="T12" s="3">
        <v>2023</v>
      </c>
      <c r="U12" s="3"/>
    </row>
    <row r="13" spans="1:23" ht="15.95" customHeight="1">
      <c r="A13" s="20"/>
      <c r="B13" s="26"/>
      <c r="C13" s="23"/>
      <c r="D13" s="25"/>
      <c r="E13" s="24"/>
      <c r="F13" s="16"/>
      <c r="G13" s="23"/>
      <c r="H13" s="14"/>
      <c r="I13" s="22"/>
      <c r="J13" s="22"/>
      <c r="K13" s="21"/>
      <c r="L13" s="34"/>
      <c r="M13" s="33"/>
      <c r="N13" s="6"/>
      <c r="O13" s="6"/>
      <c r="P13" s="3" t="s">
        <v>35</v>
      </c>
      <c r="Q13" s="3"/>
      <c r="R13" s="3" t="s">
        <v>34</v>
      </c>
      <c r="S13" s="3" t="s">
        <v>33</v>
      </c>
      <c r="T13" s="3">
        <v>2024</v>
      </c>
      <c r="U13" s="3"/>
    </row>
    <row r="14" spans="1:23" ht="15.95" customHeight="1">
      <c r="A14" s="20"/>
      <c r="B14" s="19"/>
      <c r="C14" s="15"/>
      <c r="D14" s="18"/>
      <c r="E14" s="17"/>
      <c r="F14" s="16"/>
      <c r="G14" s="15"/>
      <c r="H14" s="14"/>
      <c r="I14" s="13"/>
      <c r="J14" s="13"/>
      <c r="K14" s="12"/>
      <c r="L14" s="11" t="e">
        <f>IF(VALUE(MID($C12,9,1))=IF(MOD(MID($C12,1,1)*3+MID($C12,2,1)*2+MID($C12,3,1)*7+MID($C12,4,1)*6+MID($C12,5,1)*5+MID($C12,6,1)*4+MID($C12,7,1)*3+MID($C12,8,1)*2,11)=0,0,11-MOD(MID($C12,1,1)*3+MID($C12,2,1)*2+MID($C12,3,1)*7+MID($C12,4,1)*6+MID($C12,5,1)*5+MID($C12,6,1)*4+MID($C12,7,1)*3+MID($C12,8,1)*2,11)),"","Kennitala ekki í lagi")</f>
        <v>#VALUE!</v>
      </c>
      <c r="M14" s="33"/>
      <c r="N14" s="6"/>
      <c r="O14" s="6"/>
      <c r="P14" s="3"/>
      <c r="Q14" s="3"/>
      <c r="R14" s="3" t="s">
        <v>32</v>
      </c>
      <c r="S14" s="3" t="s">
        <v>31</v>
      </c>
      <c r="T14" s="3">
        <v>2025</v>
      </c>
      <c r="U14" s="3"/>
    </row>
    <row r="15" spans="1:23" ht="15.95" customHeight="1">
      <c r="A15" s="20">
        <v>4</v>
      </c>
      <c r="B15" s="32"/>
      <c r="C15" s="23"/>
      <c r="D15" s="31" t="e">
        <f>IF(E15&gt;100,E15-100,E15)</f>
        <v>#VALUE!</v>
      </c>
      <c r="E15" s="30" t="e">
        <f>$F$3-(MID(C15,5,2)+1900)</f>
        <v>#VALUE!</v>
      </c>
      <c r="F15" s="29"/>
      <c r="G15" s="28"/>
      <c r="H15" s="27"/>
      <c r="I15" s="22"/>
      <c r="J15" s="22"/>
      <c r="K15" s="21" t="str">
        <f>IF(C15&gt;=1,10000,"")</f>
        <v/>
      </c>
      <c r="L15" s="34"/>
      <c r="M15" s="33"/>
      <c r="N15" s="6"/>
      <c r="O15" s="6"/>
      <c r="P15" s="3"/>
      <c r="Q15" s="3" t="s">
        <v>30</v>
      </c>
      <c r="R15" s="3" t="s">
        <v>29</v>
      </c>
      <c r="S15" s="3" t="s">
        <v>28</v>
      </c>
      <c r="T15" s="3">
        <v>2026</v>
      </c>
      <c r="U15" s="3"/>
    </row>
    <row r="16" spans="1:23" ht="15.95" customHeight="1">
      <c r="A16" s="20"/>
      <c r="B16" s="26"/>
      <c r="C16" s="23"/>
      <c r="D16" s="25"/>
      <c r="E16" s="24"/>
      <c r="F16" s="16"/>
      <c r="G16" s="23"/>
      <c r="H16" s="14"/>
      <c r="I16" s="22"/>
      <c r="J16" s="22"/>
      <c r="K16" s="21"/>
      <c r="L16" s="10"/>
      <c r="M16" s="10"/>
      <c r="N16" s="3"/>
      <c r="O16" s="3"/>
      <c r="P16" s="3"/>
      <c r="Q16" s="3" t="s">
        <v>27</v>
      </c>
      <c r="R16" s="3" t="s">
        <v>26</v>
      </c>
      <c r="S16" s="3" t="s">
        <v>25</v>
      </c>
      <c r="T16" s="3">
        <v>2027</v>
      </c>
      <c r="U16" s="3"/>
    </row>
    <row r="17" spans="1:21" ht="15.95" customHeight="1">
      <c r="A17" s="20"/>
      <c r="B17" s="19"/>
      <c r="C17" s="15"/>
      <c r="D17" s="18"/>
      <c r="E17" s="17"/>
      <c r="F17" s="16"/>
      <c r="G17" s="15"/>
      <c r="H17" s="14"/>
      <c r="I17" s="13"/>
      <c r="J17" s="13"/>
      <c r="K17" s="12"/>
      <c r="L17" s="11" t="e">
        <f>IF(VALUE(MID($C15,9,1))=IF(MOD(MID($C15,1,1)*3+MID($C15,2,1)*2+MID($C15,3,1)*7+MID($C15,4,1)*6+MID($C15,5,1)*5+MID($C15,6,1)*4+MID($C15,7,1)*3+MID($C15,8,1)*2,11)=0,0,11-MOD(MID($C15,1,1)*3+MID($C15,2,1)*2+MID($C15,3,1)*7+MID($C15,4,1)*6+MID($C15,5,1)*5+MID($C15,6,1)*4+MID($C15,7,1)*3+MID($C15,8,1)*2,11)),"","Kennitala ekki í lagi")</f>
        <v>#VALUE!</v>
      </c>
      <c r="M17" s="10"/>
      <c r="N17" s="3"/>
      <c r="O17" s="3"/>
      <c r="P17" s="3"/>
      <c r="Q17" s="3" t="s">
        <v>24</v>
      </c>
      <c r="R17" s="3" t="s">
        <v>23</v>
      </c>
      <c r="S17" s="3" t="s">
        <v>22</v>
      </c>
      <c r="T17" s="3">
        <v>2028</v>
      </c>
      <c r="U17" s="3"/>
    </row>
    <row r="18" spans="1:21" ht="15.95" customHeight="1">
      <c r="A18" s="20">
        <v>5</v>
      </c>
      <c r="B18" s="32"/>
      <c r="C18" s="23"/>
      <c r="D18" s="31" t="e">
        <f>IF(E18&gt;100,E18-100,E18)</f>
        <v>#VALUE!</v>
      </c>
      <c r="E18" s="30" t="e">
        <f>$F$3-(MID(C18,5,2)+1900)</f>
        <v>#VALUE!</v>
      </c>
      <c r="F18" s="29"/>
      <c r="G18" s="28"/>
      <c r="H18" s="27"/>
      <c r="I18" s="22"/>
      <c r="J18" s="22"/>
      <c r="K18" s="21" t="str">
        <f>IF(C18&gt;=1,10000,"")</f>
        <v/>
      </c>
      <c r="L18" s="10"/>
      <c r="M18" s="10"/>
      <c r="N18" s="3"/>
      <c r="O18" s="3"/>
      <c r="P18" s="3"/>
      <c r="Q18" s="3" t="s">
        <v>21</v>
      </c>
      <c r="R18" s="3" t="s">
        <v>20</v>
      </c>
      <c r="S18" s="3"/>
      <c r="T18" s="3">
        <v>2029</v>
      </c>
      <c r="U18" s="3"/>
    </row>
    <row r="19" spans="1:21" ht="15.95" customHeight="1">
      <c r="A19" s="20"/>
      <c r="B19" s="26"/>
      <c r="C19" s="23"/>
      <c r="D19" s="25"/>
      <c r="E19" s="24"/>
      <c r="F19" s="16"/>
      <c r="G19" s="23"/>
      <c r="H19" s="14"/>
      <c r="I19" s="22"/>
      <c r="J19" s="22"/>
      <c r="K19" s="21"/>
      <c r="L19" s="10"/>
      <c r="M19" s="10"/>
      <c r="N19" s="3"/>
      <c r="O19" s="3"/>
      <c r="P19" s="3"/>
      <c r="Q19" s="3" t="s">
        <v>19</v>
      </c>
      <c r="R19" s="3" t="s">
        <v>18</v>
      </c>
      <c r="S19" s="3"/>
      <c r="T19" s="3">
        <v>2030</v>
      </c>
      <c r="U19" s="3"/>
    </row>
    <row r="20" spans="1:21" ht="15.95" customHeight="1">
      <c r="A20" s="20"/>
      <c r="B20" s="19"/>
      <c r="C20" s="15"/>
      <c r="D20" s="18"/>
      <c r="E20" s="17"/>
      <c r="F20" s="16"/>
      <c r="G20" s="15"/>
      <c r="H20" s="14"/>
      <c r="I20" s="13"/>
      <c r="J20" s="13"/>
      <c r="K20" s="12"/>
      <c r="L20" s="11" t="e">
        <f>IF(VALUE(MID($C18,9,1))=IF(MOD(MID($C18,1,1)*3+MID($C18,2,1)*2+MID($C18,3,1)*7+MID($C18,4,1)*6+MID($C18,5,1)*5+MID($C18,6,1)*4+MID($C18,7,1)*3+MID($C18,8,1)*2,11)=0,0,11-MOD(MID($C18,1,1)*3+MID($C18,2,1)*2+MID($C18,3,1)*7+MID($C18,4,1)*6+MID($C18,5,1)*5+MID($C18,6,1)*4+MID($C18,7,1)*3+MID($C18,8,1)*2,11)),"","Kennitala ekki í lagi")</f>
        <v>#VALUE!</v>
      </c>
      <c r="M20" s="10"/>
      <c r="N20" s="3"/>
      <c r="O20" s="3"/>
      <c r="P20" s="3"/>
      <c r="Q20" s="3" t="s">
        <v>17</v>
      </c>
      <c r="R20" s="3" t="s">
        <v>16</v>
      </c>
      <c r="S20" s="3"/>
      <c r="T20" s="3">
        <v>2031</v>
      </c>
      <c r="U20" s="3"/>
    </row>
    <row r="21" spans="1:21" ht="15.95" customHeight="1">
      <c r="A21" s="20">
        <v>6</v>
      </c>
      <c r="B21" s="32"/>
      <c r="C21" s="23"/>
      <c r="D21" s="31" t="e">
        <f>IF(E21&gt;100,E21-100,E21)</f>
        <v>#VALUE!</v>
      </c>
      <c r="E21" s="30" t="e">
        <f>$F$3-(MID(C21,5,2)+1900)</f>
        <v>#VALUE!</v>
      </c>
      <c r="F21" s="29"/>
      <c r="G21" s="28"/>
      <c r="H21" s="27"/>
      <c r="I21" s="22"/>
      <c r="J21" s="22"/>
      <c r="K21" s="21" t="str">
        <f>IF(C21&gt;=1,10000,"")</f>
        <v/>
      </c>
      <c r="L21" s="10"/>
      <c r="M21" s="10"/>
      <c r="N21" s="3"/>
      <c r="O21" s="3"/>
      <c r="P21" s="3"/>
      <c r="Q21" s="3" t="s">
        <v>15</v>
      </c>
      <c r="R21" s="3" t="s">
        <v>14</v>
      </c>
      <c r="S21" s="3"/>
      <c r="T21" s="3">
        <v>2032</v>
      </c>
      <c r="U21" s="3"/>
    </row>
    <row r="22" spans="1:21" ht="15.95" customHeight="1">
      <c r="A22" s="20"/>
      <c r="B22" s="26"/>
      <c r="C22" s="23"/>
      <c r="D22" s="25"/>
      <c r="E22" s="24"/>
      <c r="F22" s="16"/>
      <c r="G22" s="23"/>
      <c r="H22" s="14"/>
      <c r="I22" s="22"/>
      <c r="J22" s="22"/>
      <c r="K22" s="21"/>
      <c r="L22" s="10"/>
      <c r="M22" s="10"/>
      <c r="N22" s="3"/>
      <c r="O22" s="3"/>
      <c r="P22" s="3"/>
      <c r="Q22" s="3" t="s">
        <v>13</v>
      </c>
      <c r="R22" s="3" t="s">
        <v>12</v>
      </c>
      <c r="S22" s="3"/>
      <c r="T22" s="3">
        <v>2033</v>
      </c>
      <c r="U22" s="3"/>
    </row>
    <row r="23" spans="1:21" ht="15.95" customHeight="1">
      <c r="A23" s="20"/>
      <c r="B23" s="19"/>
      <c r="C23" s="15"/>
      <c r="D23" s="18"/>
      <c r="E23" s="17"/>
      <c r="F23" s="16"/>
      <c r="G23" s="15"/>
      <c r="H23" s="14"/>
      <c r="I23" s="13"/>
      <c r="J23" s="13"/>
      <c r="K23" s="12"/>
      <c r="L23" s="11" t="e">
        <f>IF(VALUE(MID($C21,9,1))=IF(MOD(MID($C21,1,1)*3+MID($C21,2,1)*2+MID($C21,3,1)*7+MID($C21,4,1)*6+MID($C21,5,1)*5+MID($C21,6,1)*4+MID($C21,7,1)*3+MID($C21,8,1)*2,11)=0,0,11-MOD(MID($C21,1,1)*3+MID($C21,2,1)*2+MID($C21,3,1)*7+MID($C21,4,1)*6+MID($C21,5,1)*5+MID($C21,6,1)*4+MID($C21,7,1)*3+MID($C21,8,1)*2,11)),"","Kennitala ekki í lagi")</f>
        <v>#VALUE!</v>
      </c>
      <c r="M23" s="10"/>
      <c r="N23" s="3"/>
      <c r="O23" s="3"/>
      <c r="P23" s="3"/>
      <c r="Q23" s="3" t="s">
        <v>11</v>
      </c>
      <c r="R23" s="3" t="s">
        <v>10</v>
      </c>
      <c r="S23" s="3"/>
      <c r="T23" s="3">
        <v>2034</v>
      </c>
      <c r="U23" s="3"/>
    </row>
    <row r="24" spans="1:21" ht="15.95" customHeight="1">
      <c r="A24" s="20">
        <v>7</v>
      </c>
      <c r="B24" s="32"/>
      <c r="C24" s="23"/>
      <c r="D24" s="31" t="e">
        <f>IF(E24&gt;100,E24-100,E24)</f>
        <v>#VALUE!</v>
      </c>
      <c r="E24" s="30" t="e">
        <f>$F$3-(MID(C24,5,2)+1900)</f>
        <v>#VALUE!</v>
      </c>
      <c r="F24" s="29"/>
      <c r="G24" s="28"/>
      <c r="H24" s="27"/>
      <c r="I24" s="22"/>
      <c r="J24" s="22"/>
      <c r="K24" s="21" t="str">
        <f>IF(C24&gt;=1,10000,"")</f>
        <v/>
      </c>
      <c r="L24" s="10"/>
      <c r="M24" s="10"/>
      <c r="N24" s="3"/>
      <c r="O24" s="3"/>
      <c r="P24" s="3"/>
      <c r="Q24" s="3" t="s">
        <v>9</v>
      </c>
      <c r="R24" s="3" t="s">
        <v>8</v>
      </c>
      <c r="S24" s="3"/>
      <c r="T24" s="3">
        <v>2035</v>
      </c>
      <c r="U24" s="3"/>
    </row>
    <row r="25" spans="1:21" ht="15.95" customHeight="1">
      <c r="A25" s="20"/>
      <c r="B25" s="26"/>
      <c r="C25" s="23"/>
      <c r="D25" s="25"/>
      <c r="E25" s="24"/>
      <c r="F25" s="16"/>
      <c r="G25" s="23"/>
      <c r="H25" s="14"/>
      <c r="I25" s="22"/>
      <c r="J25" s="22"/>
      <c r="K25" s="21"/>
      <c r="L25" s="10"/>
      <c r="M25" s="10"/>
      <c r="N25" s="3"/>
      <c r="O25" s="3"/>
      <c r="P25" s="3"/>
      <c r="Q25" s="3"/>
      <c r="R25" s="3" t="s">
        <v>7</v>
      </c>
      <c r="S25" s="3"/>
      <c r="T25" s="3">
        <v>2036</v>
      </c>
      <c r="U25" s="3"/>
    </row>
    <row r="26" spans="1:21" ht="15.95" customHeight="1">
      <c r="A26" s="20"/>
      <c r="B26" s="19"/>
      <c r="C26" s="15"/>
      <c r="D26" s="18"/>
      <c r="E26" s="17"/>
      <c r="F26" s="16"/>
      <c r="G26" s="15"/>
      <c r="H26" s="14"/>
      <c r="I26" s="13"/>
      <c r="J26" s="13"/>
      <c r="K26" s="12"/>
      <c r="L26" s="11" t="e">
        <f>IF(VALUE(MID($C24,9,1))=IF(MOD(MID($C24,1,1)*3+MID($C24,2,1)*2+MID($C24,3,1)*7+MID($C24,4,1)*6+MID($C24,5,1)*5+MID($C24,6,1)*4+MID($C24,7,1)*3+MID($C24,8,1)*2,11)=0,0,11-MOD(MID($C24,1,1)*3+MID($C24,2,1)*2+MID($C24,3,1)*7+MID($C24,4,1)*6+MID($C24,5,1)*5+MID($C24,6,1)*4+MID($C24,7,1)*3+MID($C24,8,1)*2,11)),"","Kennitala ekki í lagi")</f>
        <v>#VALUE!</v>
      </c>
      <c r="M26" s="10"/>
      <c r="N26" s="3"/>
      <c r="O26" s="3"/>
      <c r="P26" s="3"/>
      <c r="Q26" s="3"/>
      <c r="R26" s="3" t="s">
        <v>6</v>
      </c>
      <c r="S26" s="3"/>
      <c r="T26" s="3">
        <v>2037</v>
      </c>
      <c r="U26" s="3"/>
    </row>
    <row r="27" spans="1:21" s="5" customFormat="1" ht="17.100000000000001" customHeight="1">
      <c r="A27" s="6"/>
      <c r="B27" s="8"/>
      <c r="C27" s="8"/>
      <c r="D27" s="9"/>
      <c r="E27" s="9"/>
      <c r="F27" s="7"/>
      <c r="G27" s="6"/>
      <c r="H27" s="8"/>
      <c r="I27" s="8"/>
      <c r="J27" s="7"/>
      <c r="K27" s="7"/>
      <c r="L27" s="6"/>
      <c r="M27" s="6"/>
      <c r="N27" s="6"/>
      <c r="O27" s="6"/>
      <c r="P27" s="6"/>
      <c r="Q27" s="6"/>
      <c r="R27" s="3" t="s">
        <v>5</v>
      </c>
      <c r="S27" s="6"/>
      <c r="T27" s="6"/>
      <c r="U27" s="6"/>
    </row>
    <row r="28" spans="1:21">
      <c r="A28" s="3"/>
      <c r="B28" s="3"/>
      <c r="C28" s="4"/>
      <c r="D28" s="4"/>
      <c r="E28" s="4"/>
      <c r="F28" s="4"/>
      <c r="G28" s="4"/>
      <c r="H28" s="4"/>
      <c r="I28" s="3"/>
      <c r="J28" s="3"/>
      <c r="K28" s="3"/>
      <c r="M28" s="3"/>
      <c r="N28" s="3"/>
      <c r="O28" s="3"/>
      <c r="P28" s="3"/>
      <c r="Q28" s="3"/>
      <c r="R28" s="3" t="s">
        <v>4</v>
      </c>
      <c r="S28" s="3"/>
      <c r="T28" s="3"/>
      <c r="U28" s="3"/>
    </row>
    <row r="29" spans="1:21">
      <c r="A29" s="3"/>
      <c r="B29" s="3"/>
      <c r="C29" s="4"/>
      <c r="D29" s="4"/>
      <c r="E29" s="4"/>
      <c r="F29" s="4"/>
      <c r="G29" s="4"/>
      <c r="H29" s="4"/>
      <c r="I29" s="3"/>
      <c r="J29" s="3"/>
      <c r="K29" s="3"/>
      <c r="M29" s="3"/>
      <c r="N29" s="3"/>
      <c r="O29" s="3"/>
      <c r="P29" s="3"/>
      <c r="Q29" s="3"/>
      <c r="R29" s="3" t="s">
        <v>3</v>
      </c>
      <c r="S29" s="3"/>
      <c r="T29" s="3"/>
      <c r="U29" s="3"/>
    </row>
    <row r="30" spans="1:21">
      <c r="A30" s="3"/>
      <c r="B30" s="3"/>
      <c r="C30" s="4"/>
      <c r="D30" s="4"/>
      <c r="E30" s="4"/>
      <c r="F30" s="4"/>
      <c r="G30" s="4"/>
      <c r="H30" s="4"/>
      <c r="I30" s="3"/>
      <c r="J30" s="3"/>
      <c r="K30" s="3"/>
      <c r="M30" s="3"/>
      <c r="N30" s="3"/>
      <c r="O30" s="3"/>
      <c r="P30" s="3"/>
      <c r="Q30" s="3"/>
      <c r="R30" s="3" t="s">
        <v>2</v>
      </c>
      <c r="S30" s="3"/>
      <c r="T30" s="3"/>
      <c r="U30" s="3"/>
    </row>
    <row r="31" spans="1:21">
      <c r="A31" s="3"/>
      <c r="B31" s="3"/>
      <c r="C31" s="4"/>
      <c r="D31" s="4"/>
      <c r="E31" s="4"/>
      <c r="F31" s="4"/>
      <c r="G31" s="4"/>
      <c r="H31" s="4"/>
      <c r="I31" s="3"/>
      <c r="J31" s="3"/>
      <c r="K31" s="3"/>
      <c r="M31" s="3"/>
      <c r="N31" s="3"/>
      <c r="O31" s="3"/>
      <c r="P31" s="3"/>
      <c r="Q31" s="3"/>
      <c r="R31" s="3" t="s">
        <v>1</v>
      </c>
      <c r="S31" s="3"/>
      <c r="T31" s="3"/>
      <c r="U31" s="3"/>
    </row>
    <row r="32" spans="1:21">
      <c r="A32" s="3"/>
      <c r="B32" s="3"/>
      <c r="C32" s="4"/>
      <c r="D32" s="4"/>
      <c r="E32" s="4"/>
      <c r="F32" s="4"/>
      <c r="G32" s="4"/>
      <c r="H32" s="4"/>
      <c r="I32" s="3"/>
      <c r="J32" s="3"/>
      <c r="K32" s="3"/>
      <c r="M32" s="3"/>
      <c r="N32" s="3"/>
      <c r="O32" s="3"/>
      <c r="P32" s="3"/>
      <c r="Q32" s="3"/>
      <c r="R32" s="3" t="s">
        <v>0</v>
      </c>
      <c r="S32" s="3"/>
      <c r="T32" s="3"/>
      <c r="U32" s="3"/>
    </row>
  </sheetData>
  <sheetProtection algorithmName="SHA-512" hashValue="UsVZRJzGTaEinumupiCvwhjnqHqCLols9H/INoB1CZyutbFmBvpnhmpB3gG/J2SRoP2pm16HBhnuVNfjHtdCXA==" saltValue="CsvevK3Per+rhCpNDdOqoA==" spinCount="100000" sheet="1" objects="1" scenarios="1"/>
  <mergeCells count="65">
    <mergeCell ref="A3:B3"/>
    <mergeCell ref="H3:I3"/>
    <mergeCell ref="A6:A8"/>
    <mergeCell ref="B6:B8"/>
    <mergeCell ref="C6:C8"/>
    <mergeCell ref="D6:D8"/>
    <mergeCell ref="E6:E8"/>
    <mergeCell ref="F6:F8"/>
    <mergeCell ref="G6:G8"/>
    <mergeCell ref="H6:H8"/>
    <mergeCell ref="K6:K8"/>
    <mergeCell ref="A9:A11"/>
    <mergeCell ref="B9:B11"/>
    <mergeCell ref="C9:C11"/>
    <mergeCell ref="D9:D11"/>
    <mergeCell ref="E9:E11"/>
    <mergeCell ref="F9:F11"/>
    <mergeCell ref="G9:G11"/>
    <mergeCell ref="H9:H11"/>
    <mergeCell ref="K9:K11"/>
    <mergeCell ref="A12:A14"/>
    <mergeCell ref="B12:B14"/>
    <mergeCell ref="C12:C14"/>
    <mergeCell ref="D12:D14"/>
    <mergeCell ref="E12:E14"/>
    <mergeCell ref="F12:F14"/>
    <mergeCell ref="A15:A17"/>
    <mergeCell ref="B15:B17"/>
    <mergeCell ref="C15:C17"/>
    <mergeCell ref="D15:D17"/>
    <mergeCell ref="E15:E17"/>
    <mergeCell ref="F15:F17"/>
    <mergeCell ref="G18:G20"/>
    <mergeCell ref="H18:H20"/>
    <mergeCell ref="K18:K20"/>
    <mergeCell ref="G12:G14"/>
    <mergeCell ref="H12:H14"/>
    <mergeCell ref="K12:K14"/>
    <mergeCell ref="G15:G17"/>
    <mergeCell ref="D21:D23"/>
    <mergeCell ref="E21:E23"/>
    <mergeCell ref="H15:H17"/>
    <mergeCell ref="K15:K17"/>
    <mergeCell ref="A18:A20"/>
    <mergeCell ref="B18:B20"/>
    <mergeCell ref="C18:C20"/>
    <mergeCell ref="D18:D20"/>
    <mergeCell ref="E18:E20"/>
    <mergeCell ref="F18:F20"/>
    <mergeCell ref="G21:G23"/>
    <mergeCell ref="H21:H23"/>
    <mergeCell ref="K21:K23"/>
    <mergeCell ref="G24:G26"/>
    <mergeCell ref="H24:H26"/>
    <mergeCell ref="K24:K26"/>
    <mergeCell ref="A24:A26"/>
    <mergeCell ref="B24:B26"/>
    <mergeCell ref="C24:C26"/>
    <mergeCell ref="D24:D26"/>
    <mergeCell ref="E24:E26"/>
    <mergeCell ref="F21:F23"/>
    <mergeCell ref="F24:F26"/>
    <mergeCell ref="A21:A23"/>
    <mergeCell ref="B21:B23"/>
    <mergeCell ref="C21:C23"/>
  </mergeCells>
  <conditionalFormatting sqref="D6:D26">
    <cfRule type="cellIs" dxfId="1" priority="1" operator="lessThan">
      <formula>16</formula>
    </cfRule>
    <cfRule type="cellIs" dxfId="0" priority="2" stopIfTrue="1" operator="greaterThan">
      <formula>1</formula>
    </cfRule>
  </conditionalFormatting>
  <dataValidations count="7">
    <dataValidation type="list" allowBlank="1" showInputMessage="1" showErrorMessage="1" errorTitle="Ekki skrifa í reitinn" error="nota &quot;drop down&quot; listann" promptTitle="Velja félag" prompt="af fellilista" sqref="A3:B3" xr:uid="{00000000-0002-0000-0400-000005000000}">
      <formula1>$P$1:$P$13</formula1>
    </dataValidation>
    <dataValidation type="textLength" operator="equal" allowBlank="1" showInputMessage="1" showErrorMessage="1" errorTitle="Aðvörun" error="Kennitala ekki í lagi, ekki nota bandstrik í kt." promptTitle="Innsláttur kennitölu" prompt="Leiðrétta innslátt ef villumelding kemur upp._x000a_Ekki nota bandstrik í kennitölunni." sqref="C6:C26" xr:uid="{00000000-0002-0000-0400-000006000000}">
      <formula1>10</formula1>
    </dataValidation>
    <dataValidation type="list" allowBlank="1" showInputMessage="1" showErrorMessage="1" errorTitle="Ekki skrifa í reitinn" error="nota &quot;drop down&quot; listann" promptTitle="Velja dag" prompt="af fellilista" sqref="C3" xr:uid="{00000000-0002-0000-0400-000004000000}">
      <formula1>$R$1:$R$32</formula1>
    </dataValidation>
    <dataValidation type="list" allowBlank="1" showInputMessage="1" showErrorMessage="1" errorTitle="Ekki skrifa í reitinn" error="nota &quot;drop down&quot; listann" promptTitle="Velja mánuð" prompt="af fellilista" sqref="D3" xr:uid="{00000000-0002-0000-0400-000003000000}">
      <formula1>$S$5:$S$17</formula1>
    </dataValidation>
    <dataValidation type="list" allowBlank="1" showInputMessage="1" showErrorMessage="1" errorTitle="Ekki skrifa í reitinn" error="nota &quot;drop down&quot; listann" promptTitle="Velja ár" prompt="af fellilista" sqref="F3" xr:uid="{00000000-0002-0000-0400-000002000000}">
      <formula1>$T$5:$T$26</formula1>
    </dataValidation>
    <dataValidation type="list" allowBlank="1" showInputMessage="1" showErrorMessage="1" errorTitle="Ekki skrifa í reitinn" error="nota &quot;drop down&quot; listann" promptTitle="Velja gráðu" prompt="af fellilista" sqref="F6:F26" xr:uid="{00000000-0002-0000-0400-000001000000}">
      <formula1>$Q$1:$Q$12</formula1>
    </dataValidation>
    <dataValidation type="list" allowBlank="1" showInputMessage="1" showErrorMessage="1" errorTitle="Ekki skrifa í reitinn" error="Nota &quot;drop down&quot; listann" promptTitle="Velja gráðu" prompt="af fellilista" sqref="H6:H26" xr:uid="{00000000-0002-0000-0400-000000000000}">
      <formula1>$Q$14:$Q$24</formula1>
    </dataValidation>
  </dataValidations>
  <hyperlinks>
    <hyperlink ref="K1" r:id="rId1" xr:uid="{00000000-0004-0000-0400-000000000000}"/>
  </hyperlinks>
  <pageMargins left="0.70866141732283472" right="0.51181102362204722" top="0.74803149606299213" bottom="0" header="0.31496062992125984" footer="0.31496062992125984"/>
  <pageSetup paperSize="9" orientation="landscape"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9941-23B0-4477-87E4-FFF82678F701}">
  <sheetPr>
    <tabColor rgb="FF7030A0"/>
  </sheetPr>
  <dimension ref="A1"/>
  <sheetViews>
    <sheetView workbookViewId="0">
      <selection activeCell="M17" sqref="M17"/>
    </sheetView>
  </sheetViews>
  <sheetFormatPr defaultRowHeight="15.75"/>
  <cols>
    <col min="1" max="1" width="9" style="1" customWidth="1"/>
    <col min="2" max="16384" width="9" style="1"/>
  </cols>
  <sheetData>
    <row r="1" spans="1:1" ht="20.25">
      <c r="A1" s="71" t="s">
        <v>91</v>
      </c>
    </row>
  </sheetData>
  <sheetProtection algorithmName="SHA-512" hashValue="VVHYR/GjtGzJkAIMMS2Yc6WS4qNWeg5ZXRGh0BDt6wZC68xsNl1MFlUBDGx+oh0sIEdrME2SJ5cVv796pQxZyw==" saltValue="9KgXfv4bEAe2t043/HoCPw==" spinCount="100000" sheet="1" selectLockedCells="1"/>
  <pageMargins left="0.9055118110236221" right="0.51181102362204722" top="0.74803149606299213" bottom="0.74803149606299213" header="0.31496062992125984" footer="0.31496062992125984"/>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Umsókn um Dan gráðun</vt:lpstr>
      <vt:lpstr>Sótt um undanþágu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Bjarni Friðriksson</dc:creator>
  <cp:lastModifiedBy>Bjarni Friðriksson</cp:lastModifiedBy>
  <dcterms:created xsi:type="dcterms:W3CDTF">2018-03-07T12:41:55Z</dcterms:created>
  <dcterms:modified xsi:type="dcterms:W3CDTF">2018-03-07T12:43:06Z</dcterms:modified>
</cp:coreProperties>
</file>